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006\Downloads\"/>
    </mc:Choice>
  </mc:AlternateContent>
  <xr:revisionPtr revIDLastSave="0" documentId="13_ncr:1_{1D004F35-D291-4C93-8374-E29F1919F693}" xr6:coauthVersionLast="36" xr6:coauthVersionMax="36" xr10:uidLastSave="{00000000-0000-0000-0000-000000000000}"/>
  <bookViews>
    <workbookView xWindow="0" yWindow="0" windowWidth="20490" windowHeight="6705" activeTab="2" xr2:uid="{00000000-000D-0000-FFFF-FFFF00000000}"/>
  </bookViews>
  <sheets>
    <sheet name="R８.4" sheetId="36" r:id="rId1"/>
    <sheet name="R８.5" sheetId="38" r:id="rId2"/>
    <sheet name="R８.6" sheetId="39" r:id="rId3"/>
  </sheets>
  <definedNames>
    <definedName name="_xlnm.Print_Area" localSheetId="0">'R８.4'!$A$1:$N$46</definedName>
    <definedName name="_xlnm.Print_Area" localSheetId="1">'R８.5'!$A$1:$N$46</definedName>
    <definedName name="_xlnm.Print_Area" localSheetId="2">'R８.6'!$A$1:$N$46</definedName>
  </definedNames>
  <calcPr calcId="191029"/>
</workbook>
</file>

<file path=xl/calcChain.xml><?xml version="1.0" encoding="utf-8"?>
<calcChain xmlns="http://schemas.openxmlformats.org/spreadsheetml/2006/main">
  <c r="D43" i="39" l="1"/>
  <c r="G43" i="39" s="1"/>
  <c r="D42" i="39"/>
  <c r="G42" i="39" s="1"/>
  <c r="D41" i="39"/>
  <c r="G41" i="39" s="1"/>
  <c r="D40" i="39"/>
  <c r="D39" i="39"/>
  <c r="G39" i="39" s="1"/>
  <c r="D38" i="39"/>
  <c r="G38" i="39" s="1"/>
  <c r="K37" i="39"/>
  <c r="N37" i="39" s="1"/>
  <c r="F37" i="39"/>
  <c r="E37" i="39"/>
  <c r="C37" i="39"/>
  <c r="B37" i="39"/>
  <c r="K36" i="39"/>
  <c r="N36" i="39" s="1"/>
  <c r="K35" i="39"/>
  <c r="N35" i="39" s="1"/>
  <c r="K34" i="39"/>
  <c r="N34" i="39" s="1"/>
  <c r="D34" i="39"/>
  <c r="G34" i="39" s="1"/>
  <c r="K33" i="39"/>
  <c r="N33" i="39" s="1"/>
  <c r="D33" i="39"/>
  <c r="G33" i="39" s="1"/>
  <c r="K32" i="39"/>
  <c r="N32" i="39" s="1"/>
  <c r="D32" i="39"/>
  <c r="G32" i="39" s="1"/>
  <c r="K31" i="39"/>
  <c r="N31" i="39" s="1"/>
  <c r="D31" i="39"/>
  <c r="G31" i="39" s="1"/>
  <c r="K30" i="39"/>
  <c r="N30" i="39" s="1"/>
  <c r="D30" i="39"/>
  <c r="G30" i="39" s="1"/>
  <c r="K29" i="39"/>
  <c r="N29" i="39" s="1"/>
  <c r="D29" i="39"/>
  <c r="G29" i="39" s="1"/>
  <c r="K28" i="39"/>
  <c r="N28" i="39" s="1"/>
  <c r="D28" i="39"/>
  <c r="G28" i="39" s="1"/>
  <c r="K27" i="39"/>
  <c r="N27" i="39" s="1"/>
  <c r="D27" i="39"/>
  <c r="G27" i="39" s="1"/>
  <c r="K26" i="39"/>
  <c r="N26" i="39" s="1"/>
  <c r="D26" i="39"/>
  <c r="G26" i="39" s="1"/>
  <c r="K25" i="39"/>
  <c r="N25" i="39" s="1"/>
  <c r="D25" i="39"/>
  <c r="G25" i="39" s="1"/>
  <c r="K24" i="39"/>
  <c r="N24" i="39" s="1"/>
  <c r="D24" i="39"/>
  <c r="G24" i="39" s="1"/>
  <c r="K23" i="39"/>
  <c r="D23" i="39"/>
  <c r="G23" i="39" s="1"/>
  <c r="M22" i="39"/>
  <c r="L22" i="39"/>
  <c r="J22" i="39"/>
  <c r="I22" i="39"/>
  <c r="D22" i="39"/>
  <c r="G22" i="39" s="1"/>
  <c r="D21" i="39"/>
  <c r="G21" i="39" s="1"/>
  <c r="D20" i="39"/>
  <c r="G20" i="39" s="1"/>
  <c r="K19" i="39"/>
  <c r="N19" i="39" s="1"/>
  <c r="D19" i="39"/>
  <c r="G19" i="39" s="1"/>
  <c r="K18" i="39"/>
  <c r="N18" i="39" s="1"/>
  <c r="D18" i="39"/>
  <c r="G18" i="39" s="1"/>
  <c r="K17" i="39"/>
  <c r="N17" i="39" s="1"/>
  <c r="D17" i="39"/>
  <c r="G17" i="39" s="1"/>
  <c r="K16" i="39"/>
  <c r="N16" i="39" s="1"/>
  <c r="D16" i="39"/>
  <c r="G16" i="39" s="1"/>
  <c r="K15" i="39"/>
  <c r="N15" i="39" s="1"/>
  <c r="D15" i="39"/>
  <c r="G15" i="39" s="1"/>
  <c r="K14" i="39"/>
  <c r="N14" i="39" s="1"/>
  <c r="D14" i="39"/>
  <c r="G14" i="39" s="1"/>
  <c r="K13" i="39"/>
  <c r="N13" i="39" s="1"/>
  <c r="D13" i="39"/>
  <c r="G13" i="39" s="1"/>
  <c r="K12" i="39"/>
  <c r="N12" i="39" s="1"/>
  <c r="D12" i="39"/>
  <c r="G12" i="39" s="1"/>
  <c r="K11" i="39"/>
  <c r="N11" i="39" s="1"/>
  <c r="D11" i="39"/>
  <c r="G11" i="39" s="1"/>
  <c r="K10" i="39"/>
  <c r="N10" i="39" s="1"/>
  <c r="D10" i="39"/>
  <c r="G10" i="39" s="1"/>
  <c r="K9" i="39"/>
  <c r="N9" i="39" s="1"/>
  <c r="D9" i="39"/>
  <c r="G9" i="39" s="1"/>
  <c r="K8" i="39"/>
  <c r="N8" i="39" s="1"/>
  <c r="D8" i="39"/>
  <c r="G8" i="39" s="1"/>
  <c r="K7" i="39"/>
  <c r="N7" i="39" s="1"/>
  <c r="D7" i="39"/>
  <c r="G7" i="39" s="1"/>
  <c r="K6" i="39"/>
  <c r="N6" i="39" s="1"/>
  <c r="D6" i="39"/>
  <c r="G6" i="39" s="1"/>
  <c r="K5" i="39"/>
  <c r="N5" i="39" s="1"/>
  <c r="D5" i="39"/>
  <c r="G5" i="39" s="1"/>
  <c r="K4" i="39"/>
  <c r="N4" i="39" s="1"/>
  <c r="D4" i="39"/>
  <c r="G4" i="39" s="1"/>
  <c r="M3" i="39"/>
  <c r="L3" i="39"/>
  <c r="J3" i="39"/>
  <c r="F3" i="39"/>
  <c r="E3" i="39"/>
  <c r="C3" i="39"/>
  <c r="K22" i="39" l="1"/>
  <c r="N22" i="39" s="1"/>
  <c r="K3" i="39"/>
  <c r="N3" i="39" s="1"/>
  <c r="D37" i="39"/>
  <c r="G37" i="39" s="1"/>
  <c r="D3" i="39"/>
  <c r="G3" i="39"/>
  <c r="G40" i="39"/>
  <c r="N23" i="39"/>
  <c r="G43" i="38"/>
  <c r="D43" i="38"/>
  <c r="D42" i="38"/>
  <c r="G42" i="38" s="1"/>
  <c r="D41" i="38"/>
  <c r="G41" i="38" s="1"/>
  <c r="D40" i="38"/>
  <c r="D37" i="38" s="1"/>
  <c r="G37" i="38" s="1"/>
  <c r="D39" i="38"/>
  <c r="G39" i="38" s="1"/>
  <c r="G38" i="38"/>
  <c r="D38" i="38"/>
  <c r="K37" i="38"/>
  <c r="N37" i="38" s="1"/>
  <c r="F37" i="38"/>
  <c r="E37" i="38"/>
  <c r="C37" i="38"/>
  <c r="B37" i="38"/>
  <c r="K36" i="38"/>
  <c r="N36" i="38" s="1"/>
  <c r="K35" i="38"/>
  <c r="N35" i="38" s="1"/>
  <c r="K34" i="38"/>
  <c r="N34" i="38" s="1"/>
  <c r="D34" i="38"/>
  <c r="G34" i="38" s="1"/>
  <c r="K33" i="38"/>
  <c r="N33" i="38" s="1"/>
  <c r="D33" i="38"/>
  <c r="G33" i="38" s="1"/>
  <c r="K32" i="38"/>
  <c r="N32" i="38" s="1"/>
  <c r="D32" i="38"/>
  <c r="G32" i="38" s="1"/>
  <c r="N31" i="38"/>
  <c r="K31" i="38"/>
  <c r="D31" i="38"/>
  <c r="G31" i="38" s="1"/>
  <c r="K30" i="38"/>
  <c r="N30" i="38" s="1"/>
  <c r="D30" i="38"/>
  <c r="G30" i="38" s="1"/>
  <c r="K29" i="38"/>
  <c r="N29" i="38" s="1"/>
  <c r="D29" i="38"/>
  <c r="G29" i="38" s="1"/>
  <c r="K28" i="38"/>
  <c r="N28" i="38" s="1"/>
  <c r="D28" i="38"/>
  <c r="G28" i="38" s="1"/>
  <c r="K27" i="38"/>
  <c r="N27" i="38" s="1"/>
  <c r="D27" i="38"/>
  <c r="G27" i="38" s="1"/>
  <c r="K26" i="38"/>
  <c r="N26" i="38" s="1"/>
  <c r="D26" i="38"/>
  <c r="G26" i="38" s="1"/>
  <c r="K25" i="38"/>
  <c r="N25" i="38" s="1"/>
  <c r="D25" i="38"/>
  <c r="G25" i="38" s="1"/>
  <c r="K24" i="38"/>
  <c r="N24" i="38" s="1"/>
  <c r="D24" i="38"/>
  <c r="G24" i="38" s="1"/>
  <c r="K23" i="38"/>
  <c r="K22" i="38" s="1"/>
  <c r="D23" i="38"/>
  <c r="G23" i="38" s="1"/>
  <c r="M22" i="38"/>
  <c r="L22" i="38"/>
  <c r="J22" i="38"/>
  <c r="I22" i="38"/>
  <c r="D22" i="38"/>
  <c r="G22" i="38" s="1"/>
  <c r="D21" i="38"/>
  <c r="G21" i="38" s="1"/>
  <c r="D20" i="38"/>
  <c r="G20" i="38" s="1"/>
  <c r="K19" i="38"/>
  <c r="N19" i="38" s="1"/>
  <c r="D19" i="38"/>
  <c r="G19" i="38" s="1"/>
  <c r="K18" i="38"/>
  <c r="N18" i="38" s="1"/>
  <c r="D18" i="38"/>
  <c r="G18" i="38" s="1"/>
  <c r="K17" i="38"/>
  <c r="N17" i="38" s="1"/>
  <c r="D17" i="38"/>
  <c r="G17" i="38" s="1"/>
  <c r="K16" i="38"/>
  <c r="N16" i="38" s="1"/>
  <c r="D16" i="38"/>
  <c r="G16" i="38" s="1"/>
  <c r="K15" i="38"/>
  <c r="N15" i="38" s="1"/>
  <c r="D15" i="38"/>
  <c r="G15" i="38" s="1"/>
  <c r="K14" i="38"/>
  <c r="N14" i="38" s="1"/>
  <c r="D14" i="38"/>
  <c r="G14" i="38" s="1"/>
  <c r="K13" i="38"/>
  <c r="N13" i="38" s="1"/>
  <c r="D13" i="38"/>
  <c r="G13" i="38" s="1"/>
  <c r="K12" i="38"/>
  <c r="N12" i="38" s="1"/>
  <c r="D12" i="38"/>
  <c r="G12" i="38" s="1"/>
  <c r="K11" i="38"/>
  <c r="N11" i="38" s="1"/>
  <c r="D11" i="38"/>
  <c r="G11" i="38" s="1"/>
  <c r="K10" i="38"/>
  <c r="N10" i="38" s="1"/>
  <c r="D10" i="38"/>
  <c r="G10" i="38" s="1"/>
  <c r="K9" i="38"/>
  <c r="N9" i="38" s="1"/>
  <c r="D9" i="38"/>
  <c r="G9" i="38" s="1"/>
  <c r="K8" i="38"/>
  <c r="N8" i="38" s="1"/>
  <c r="D8" i="38"/>
  <c r="G8" i="38" s="1"/>
  <c r="K7" i="38"/>
  <c r="N7" i="38" s="1"/>
  <c r="D7" i="38"/>
  <c r="G7" i="38" s="1"/>
  <c r="K6" i="38"/>
  <c r="N6" i="38" s="1"/>
  <c r="D6" i="38"/>
  <c r="G6" i="38" s="1"/>
  <c r="K5" i="38"/>
  <c r="N5" i="38" s="1"/>
  <c r="D5" i="38"/>
  <c r="G5" i="38" s="1"/>
  <c r="K4" i="38"/>
  <c r="D4" i="38"/>
  <c r="G4" i="38" s="1"/>
  <c r="M3" i="38"/>
  <c r="L3" i="38"/>
  <c r="J3" i="38"/>
  <c r="F3" i="38"/>
  <c r="D3" i="38" s="1"/>
  <c r="G3" i="38" s="1"/>
  <c r="E3" i="38"/>
  <c r="C3" i="38"/>
  <c r="N23" i="38" l="1"/>
  <c r="N22" i="38"/>
  <c r="K3" i="38"/>
  <c r="N4" i="38"/>
  <c r="N3" i="38"/>
  <c r="G40" i="38"/>
  <c r="D38" i="36"/>
  <c r="D39" i="36"/>
  <c r="D40" i="36"/>
  <c r="D41" i="36"/>
  <c r="G41" i="36" s="1"/>
  <c r="D42" i="36"/>
  <c r="D43" i="36"/>
  <c r="G43" i="36" s="1"/>
  <c r="D4" i="36"/>
  <c r="D5" i="36"/>
  <c r="G5" i="36" s="1"/>
  <c r="D6" i="36"/>
  <c r="D7" i="36"/>
  <c r="G7" i="36" s="1"/>
  <c r="D8" i="36"/>
  <c r="D9" i="36"/>
  <c r="D10" i="36"/>
  <c r="G10" i="36" s="1"/>
  <c r="D11" i="36"/>
  <c r="G11" i="36" s="1"/>
  <c r="D12" i="36"/>
  <c r="G12" i="36" s="1"/>
  <c r="D13" i="36"/>
  <c r="G13" i="36" s="1"/>
  <c r="D14" i="36"/>
  <c r="D15" i="36"/>
  <c r="G15" i="36" s="1"/>
  <c r="D16" i="36"/>
  <c r="D17" i="36"/>
  <c r="D18" i="36"/>
  <c r="G18" i="36" s="1"/>
  <c r="D19" i="36"/>
  <c r="G19" i="36" s="1"/>
  <c r="D20" i="36"/>
  <c r="D21" i="36"/>
  <c r="G21" i="36" s="1"/>
  <c r="D22" i="36"/>
  <c r="D23" i="36"/>
  <c r="G23" i="36" s="1"/>
  <c r="D24" i="36"/>
  <c r="G24" i="36" s="1"/>
  <c r="D25" i="36"/>
  <c r="D26" i="36"/>
  <c r="G26" i="36" s="1"/>
  <c r="D27" i="36"/>
  <c r="G27" i="36" s="1"/>
  <c r="D28" i="36"/>
  <c r="D29" i="36"/>
  <c r="G29" i="36" s="1"/>
  <c r="D30" i="36"/>
  <c r="D31" i="36"/>
  <c r="G31" i="36" s="1"/>
  <c r="D32" i="36"/>
  <c r="G32" i="36" s="1"/>
  <c r="D33" i="36"/>
  <c r="G33" i="36" s="1"/>
  <c r="D34" i="36"/>
  <c r="G34" i="36" s="1"/>
  <c r="G42" i="36"/>
  <c r="F37" i="36"/>
  <c r="F3" i="36"/>
  <c r="G40" i="36"/>
  <c r="G39" i="36"/>
  <c r="K37" i="36"/>
  <c r="N37" i="36" s="1"/>
  <c r="E37" i="36"/>
  <c r="C37" i="36"/>
  <c r="B37" i="36"/>
  <c r="K36" i="36"/>
  <c r="N36" i="36" s="1"/>
  <c r="K35" i="36"/>
  <c r="N35" i="36" s="1"/>
  <c r="K34" i="36"/>
  <c r="N34" i="36" s="1"/>
  <c r="K33" i="36"/>
  <c r="N33" i="36" s="1"/>
  <c r="K32" i="36"/>
  <c r="N32" i="36" s="1"/>
  <c r="K31" i="36"/>
  <c r="N31" i="36" s="1"/>
  <c r="K30" i="36"/>
  <c r="N30" i="36" s="1"/>
  <c r="G30" i="36"/>
  <c r="K29" i="36"/>
  <c r="N29" i="36" s="1"/>
  <c r="K28" i="36"/>
  <c r="N28" i="36" s="1"/>
  <c r="G28" i="36"/>
  <c r="K27" i="36"/>
  <c r="N27" i="36" s="1"/>
  <c r="K26" i="36"/>
  <c r="N26" i="36" s="1"/>
  <c r="K25" i="36"/>
  <c r="N25" i="36" s="1"/>
  <c r="G25" i="36"/>
  <c r="K24" i="36"/>
  <c r="N24" i="36" s="1"/>
  <c r="K23" i="36"/>
  <c r="M22" i="36"/>
  <c r="L22" i="36"/>
  <c r="J22" i="36"/>
  <c r="I22" i="36"/>
  <c r="G22" i="36"/>
  <c r="G20" i="36"/>
  <c r="K19" i="36"/>
  <c r="N19" i="36" s="1"/>
  <c r="K18" i="36"/>
  <c r="N18" i="36" s="1"/>
  <c r="K17" i="36"/>
  <c r="N17" i="36" s="1"/>
  <c r="G17" i="36"/>
  <c r="K16" i="36"/>
  <c r="N16" i="36" s="1"/>
  <c r="G16" i="36"/>
  <c r="K15" i="36"/>
  <c r="N15" i="36" s="1"/>
  <c r="K14" i="36"/>
  <c r="N14" i="36" s="1"/>
  <c r="G14" i="36"/>
  <c r="K13" i="36"/>
  <c r="N13" i="36" s="1"/>
  <c r="K12" i="36"/>
  <c r="N12" i="36" s="1"/>
  <c r="K11" i="36"/>
  <c r="N11" i="36" s="1"/>
  <c r="K10" i="36"/>
  <c r="N10" i="36" s="1"/>
  <c r="K9" i="36"/>
  <c r="N9" i="36" s="1"/>
  <c r="G9" i="36"/>
  <c r="K8" i="36"/>
  <c r="N8" i="36" s="1"/>
  <c r="G8" i="36"/>
  <c r="K7" i="36"/>
  <c r="N7" i="36" s="1"/>
  <c r="K6" i="36"/>
  <c r="N6" i="36" s="1"/>
  <c r="G6" i="36"/>
  <c r="K5" i="36"/>
  <c r="K4" i="36"/>
  <c r="N4" i="36" s="1"/>
  <c r="G4" i="36"/>
  <c r="M3" i="36"/>
  <c r="L3" i="36"/>
  <c r="J3" i="36"/>
  <c r="E3" i="36"/>
  <c r="C3" i="36"/>
  <c r="K3" i="36" l="1"/>
  <c r="N3" i="36" s="1"/>
  <c r="K22" i="36"/>
  <c r="N23" i="36"/>
  <c r="N22" i="36"/>
  <c r="N5" i="36"/>
  <c r="D37" i="36"/>
  <c r="G37" i="36" s="1"/>
  <c r="D3" i="36"/>
  <c r="G3" i="36" s="1"/>
  <c r="G38" i="36"/>
</calcChain>
</file>

<file path=xl/sharedStrings.xml><?xml version="1.0" encoding="utf-8"?>
<sst xmlns="http://schemas.openxmlformats.org/spreadsheetml/2006/main" count="306" uniqueCount="88">
  <si>
    <t xml:space="preserve"> </t>
    <phoneticPr fontId="2"/>
  </si>
  <si>
    <t>本郷</t>
    <rPh sb="0" eb="2">
      <t>ホンゴウ</t>
    </rPh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</si>
  <si>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</si>
  <si>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</si>
  <si>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</si>
  <si>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舘南上</t>
    <rPh sb="0" eb="1">
      <t>タチ</t>
    </rPh>
    <rPh sb="1" eb="2">
      <t>ミナミ</t>
    </rPh>
    <rPh sb="2" eb="3">
      <t>ウエ</t>
    </rPh>
    <phoneticPr fontId="2"/>
  </si>
  <si>
    <t>吉田</t>
    <rPh sb="0" eb="2">
      <t>ヨシダ</t>
    </rPh>
    <phoneticPr fontId="2"/>
  </si>
  <si>
    <t>舘南下</t>
    <rPh sb="0" eb="1">
      <t>タチ</t>
    </rPh>
    <rPh sb="1" eb="2">
      <t>ミナミ</t>
    </rPh>
    <rPh sb="2" eb="3">
      <t>シタ</t>
    </rPh>
    <phoneticPr fontId="2"/>
  </si>
  <si>
    <t>中原</t>
    <rPh sb="0" eb="2">
      <t>ナカハラ</t>
    </rPh>
    <phoneticPr fontId="2"/>
  </si>
  <si>
    <t>南町南</t>
    <rPh sb="0" eb="1">
      <t>ミナミ</t>
    </rPh>
    <rPh sb="1" eb="2">
      <t>マチ</t>
    </rPh>
    <rPh sb="2" eb="3">
      <t>ミナミ</t>
    </rPh>
    <phoneticPr fontId="2"/>
  </si>
  <si>
    <t>旭台</t>
    <rPh sb="0" eb="1">
      <t>アサヒ</t>
    </rPh>
    <rPh sb="1" eb="2">
      <t>ダイ</t>
    </rPh>
    <phoneticPr fontId="2"/>
  </si>
  <si>
    <t>南町北</t>
    <rPh sb="0" eb="1">
      <t>ミナミ</t>
    </rPh>
    <rPh sb="1" eb="2">
      <t>マチ</t>
    </rPh>
    <rPh sb="2" eb="3">
      <t>キタ</t>
    </rPh>
    <phoneticPr fontId="2"/>
  </si>
  <si>
    <t>上大畑</t>
    <rPh sb="0" eb="1">
      <t>ウエ</t>
    </rPh>
    <rPh sb="1" eb="3">
      <t>オオハタ</t>
    </rPh>
    <phoneticPr fontId="2"/>
  </si>
  <si>
    <t>上町南</t>
    <rPh sb="0" eb="1">
      <t>ウエ</t>
    </rPh>
    <rPh sb="1" eb="2">
      <t>マチ</t>
    </rPh>
    <rPh sb="2" eb="3">
      <t>ミナミ</t>
    </rPh>
    <phoneticPr fontId="2"/>
  </si>
  <si>
    <t>下大畑</t>
    <rPh sb="0" eb="1">
      <t>シタ</t>
    </rPh>
    <rPh sb="1" eb="3">
      <t>オオハタ</t>
    </rPh>
    <phoneticPr fontId="2"/>
  </si>
  <si>
    <t>上町北</t>
    <rPh sb="0" eb="1">
      <t>ウエ</t>
    </rPh>
    <rPh sb="1" eb="2">
      <t>マチ</t>
    </rPh>
    <rPh sb="2" eb="3">
      <t>キタ</t>
    </rPh>
    <phoneticPr fontId="2"/>
  </si>
  <si>
    <t>南長瀞</t>
    <rPh sb="0" eb="1">
      <t>ミナミ</t>
    </rPh>
    <rPh sb="1" eb="3">
      <t>ナガトロ</t>
    </rPh>
    <phoneticPr fontId="2"/>
  </si>
  <si>
    <t>南城東</t>
    <rPh sb="0" eb="1">
      <t>ミナミ</t>
    </rPh>
    <rPh sb="1" eb="2">
      <t>シロ</t>
    </rPh>
    <rPh sb="2" eb="3">
      <t>ヒガシ</t>
    </rPh>
    <phoneticPr fontId="2"/>
  </si>
  <si>
    <t>北長瀞</t>
    <rPh sb="0" eb="1">
      <t>キタ</t>
    </rPh>
    <rPh sb="1" eb="3">
      <t>ナガトロ</t>
    </rPh>
    <phoneticPr fontId="2"/>
  </si>
  <si>
    <t>北城東</t>
    <rPh sb="0" eb="1">
      <t>キタ</t>
    </rPh>
    <rPh sb="1" eb="2">
      <t>シロ</t>
    </rPh>
    <rPh sb="2" eb="3">
      <t>ヒガシ</t>
    </rPh>
    <phoneticPr fontId="2"/>
  </si>
  <si>
    <t>一本松</t>
    <rPh sb="0" eb="2">
      <t>イッポン</t>
    </rPh>
    <rPh sb="2" eb="3">
      <t>マツ</t>
    </rPh>
    <phoneticPr fontId="2"/>
  </si>
  <si>
    <t>新丁</t>
    <rPh sb="0" eb="1">
      <t>シン</t>
    </rPh>
    <rPh sb="1" eb="2">
      <t>チョウ</t>
    </rPh>
    <phoneticPr fontId="2"/>
  </si>
  <si>
    <t>開墾場</t>
    <rPh sb="0" eb="2">
      <t>カイコン</t>
    </rPh>
    <rPh sb="2" eb="3">
      <t>バ</t>
    </rPh>
    <phoneticPr fontId="2"/>
  </si>
  <si>
    <t>五日町</t>
    <rPh sb="0" eb="1">
      <t>ゴ</t>
    </rPh>
    <rPh sb="1" eb="2">
      <t>ニチ</t>
    </rPh>
    <rPh sb="2" eb="3">
      <t>マチ</t>
    </rPh>
    <phoneticPr fontId="2"/>
  </si>
  <si>
    <t>長瀞浜</t>
    <rPh sb="0" eb="2">
      <t>ナガトロ</t>
    </rPh>
    <rPh sb="2" eb="3">
      <t>ハマ</t>
    </rPh>
    <phoneticPr fontId="2"/>
  </si>
  <si>
    <t>新井町</t>
    <rPh sb="0" eb="1">
      <t>シン</t>
    </rPh>
    <rPh sb="1" eb="2">
      <t>イド</t>
    </rPh>
    <rPh sb="2" eb="3">
      <t>マチ</t>
    </rPh>
    <phoneticPr fontId="2"/>
  </si>
  <si>
    <t>新町中</t>
    <rPh sb="0" eb="2">
      <t>シンマチ</t>
    </rPh>
    <rPh sb="2" eb="3">
      <t>ナカ</t>
    </rPh>
    <phoneticPr fontId="2"/>
  </si>
  <si>
    <t>新町南</t>
    <rPh sb="0" eb="2">
      <t>シンマチ</t>
    </rPh>
    <rPh sb="2" eb="3">
      <t>ミナミ</t>
    </rPh>
    <phoneticPr fontId="2"/>
  </si>
  <si>
    <t>新町北</t>
    <rPh sb="0" eb="2">
      <t>シンマチ</t>
    </rPh>
    <rPh sb="2" eb="3">
      <t>キタ</t>
    </rPh>
    <phoneticPr fontId="2"/>
  </si>
  <si>
    <t>駅前西</t>
    <rPh sb="0" eb="2">
      <t>エキマエ</t>
    </rPh>
    <rPh sb="2" eb="3">
      <t>ニシ</t>
    </rPh>
    <phoneticPr fontId="2"/>
  </si>
  <si>
    <t>野地</t>
    <rPh sb="0" eb="1">
      <t>ノ</t>
    </rPh>
    <rPh sb="1" eb="2">
      <t>チ</t>
    </rPh>
    <phoneticPr fontId="2"/>
  </si>
  <si>
    <t>駅前東</t>
    <rPh sb="0" eb="2">
      <t>エキマエ</t>
    </rPh>
    <rPh sb="2" eb="3">
      <t>ヒガシ</t>
    </rPh>
    <phoneticPr fontId="2"/>
  </si>
  <si>
    <t>浜吉田東</t>
    <rPh sb="0" eb="3">
      <t>ハマヨシダ</t>
    </rPh>
    <rPh sb="3" eb="4">
      <t>ヒガシ</t>
    </rPh>
    <phoneticPr fontId="2"/>
  </si>
  <si>
    <t>浜吉田西</t>
    <rPh sb="0" eb="3">
      <t>ハマヨシダ</t>
    </rPh>
    <rPh sb="3" eb="4">
      <t>ニシ</t>
    </rPh>
    <phoneticPr fontId="2"/>
  </si>
  <si>
    <t>桜小路東</t>
    <rPh sb="0" eb="1">
      <t>サクラ</t>
    </rPh>
    <rPh sb="1" eb="3">
      <t>コウジ</t>
    </rPh>
    <rPh sb="3" eb="4">
      <t>ヒガシ</t>
    </rPh>
    <phoneticPr fontId="2"/>
  </si>
  <si>
    <t>浜吉田北</t>
    <rPh sb="0" eb="3">
      <t>ハマヨシダ</t>
    </rPh>
    <rPh sb="3" eb="4">
      <t>キタ</t>
    </rPh>
    <phoneticPr fontId="2"/>
  </si>
  <si>
    <t>桜小路中</t>
    <rPh sb="0" eb="1">
      <t>サクラ</t>
    </rPh>
    <rPh sb="1" eb="3">
      <t>コウジ</t>
    </rPh>
    <rPh sb="3" eb="4">
      <t>ナカ</t>
    </rPh>
    <phoneticPr fontId="2"/>
  </si>
  <si>
    <t>桜小路西</t>
    <rPh sb="0" eb="1">
      <t>サクラ</t>
    </rPh>
    <rPh sb="1" eb="3">
      <t>コウジ</t>
    </rPh>
    <rPh sb="3" eb="4">
      <t>ニシ</t>
    </rPh>
    <phoneticPr fontId="2"/>
  </si>
  <si>
    <t>上郡</t>
    <rPh sb="0" eb="1">
      <t>ウエ</t>
    </rPh>
    <rPh sb="1" eb="2">
      <t>グン</t>
    </rPh>
    <phoneticPr fontId="2"/>
  </si>
  <si>
    <t>祝田東</t>
    <rPh sb="0" eb="1">
      <t>イワ</t>
    </rPh>
    <rPh sb="1" eb="2">
      <t>タ</t>
    </rPh>
    <rPh sb="2" eb="3">
      <t>ヒガシ</t>
    </rPh>
    <phoneticPr fontId="2"/>
  </si>
  <si>
    <t>下郡</t>
    <rPh sb="0" eb="1">
      <t>シタ</t>
    </rPh>
    <rPh sb="1" eb="2">
      <t>グン</t>
    </rPh>
    <phoneticPr fontId="2"/>
  </si>
  <si>
    <t>祝田西</t>
    <rPh sb="0" eb="1">
      <t>イワ</t>
    </rPh>
    <rPh sb="1" eb="2">
      <t>タ</t>
    </rPh>
    <rPh sb="2" eb="3">
      <t>ニシ</t>
    </rPh>
    <phoneticPr fontId="2"/>
  </si>
  <si>
    <t>小山</t>
    <rPh sb="0" eb="2">
      <t>コヤマ</t>
    </rPh>
    <phoneticPr fontId="2"/>
  </si>
  <si>
    <t>祝田南</t>
    <rPh sb="0" eb="1">
      <t>イワ</t>
    </rPh>
    <rPh sb="1" eb="2">
      <t>タ</t>
    </rPh>
    <rPh sb="2" eb="3">
      <t>ミナミ</t>
    </rPh>
    <phoneticPr fontId="2"/>
  </si>
  <si>
    <t>田沢</t>
    <rPh sb="0" eb="2">
      <t>タザワ</t>
    </rPh>
    <phoneticPr fontId="2"/>
  </si>
  <si>
    <t>新町</t>
    <rPh sb="0" eb="1">
      <t>シン</t>
    </rPh>
    <rPh sb="1" eb="2">
      <t>マチ</t>
    </rPh>
    <phoneticPr fontId="2"/>
  </si>
  <si>
    <t>早川</t>
    <rPh sb="0" eb="2">
      <t>ハヤカワ</t>
    </rPh>
    <phoneticPr fontId="2"/>
  </si>
  <si>
    <t>鹿島</t>
    <rPh sb="0" eb="2">
      <t>カシマ</t>
    </rPh>
    <phoneticPr fontId="2"/>
  </si>
  <si>
    <t>森房</t>
    <rPh sb="0" eb="1">
      <t>モリ</t>
    </rPh>
    <rPh sb="1" eb="2">
      <t>ボウ</t>
    </rPh>
    <phoneticPr fontId="2"/>
  </si>
  <si>
    <t>神宮寺</t>
    <rPh sb="0" eb="1">
      <t>カミ</t>
    </rPh>
    <rPh sb="1" eb="2">
      <t>ミヤ</t>
    </rPh>
    <rPh sb="2" eb="3">
      <t>テラ</t>
    </rPh>
    <phoneticPr fontId="2"/>
  </si>
  <si>
    <t>上の町</t>
    <rPh sb="0" eb="1">
      <t>ウエ</t>
    </rPh>
    <rPh sb="2" eb="3">
      <t>マチ</t>
    </rPh>
    <phoneticPr fontId="2"/>
  </si>
  <si>
    <t>高屋</t>
    <rPh sb="0" eb="1">
      <t>タカ</t>
    </rPh>
    <rPh sb="1" eb="2">
      <t>ヤネ</t>
    </rPh>
    <phoneticPr fontId="2"/>
  </si>
  <si>
    <t>中泉</t>
    <rPh sb="0" eb="2">
      <t>ナカイズミ</t>
    </rPh>
    <phoneticPr fontId="2"/>
  </si>
  <si>
    <t>柴町</t>
    <rPh sb="0" eb="1">
      <t>シバ</t>
    </rPh>
    <rPh sb="1" eb="2">
      <t>マチ</t>
    </rPh>
    <phoneticPr fontId="2"/>
  </si>
  <si>
    <t>今泉</t>
    <rPh sb="0" eb="2">
      <t>イマイズミ</t>
    </rPh>
    <phoneticPr fontId="2"/>
  </si>
  <si>
    <t>倉庭</t>
    <rPh sb="0" eb="1">
      <t>クラ</t>
    </rPh>
    <rPh sb="1" eb="2">
      <t>ニワ</t>
    </rPh>
    <phoneticPr fontId="2"/>
  </si>
  <si>
    <t>牛袋</t>
    <rPh sb="0" eb="1">
      <t>ウシ</t>
    </rPh>
    <rPh sb="1" eb="2">
      <t>フクロ</t>
    </rPh>
    <phoneticPr fontId="2"/>
  </si>
  <si>
    <t>十文字町</t>
    <rPh sb="0" eb="1">
      <t>ジュウ</t>
    </rPh>
    <rPh sb="1" eb="2">
      <t>ブン</t>
    </rPh>
    <rPh sb="2" eb="3">
      <t>ジ</t>
    </rPh>
    <rPh sb="3" eb="4">
      <t>マチ</t>
    </rPh>
    <phoneticPr fontId="2"/>
  </si>
  <si>
    <t>十文字村</t>
    <rPh sb="0" eb="1">
      <t>ジュウ</t>
    </rPh>
    <rPh sb="1" eb="2">
      <t>ブン</t>
    </rPh>
    <rPh sb="2" eb="3">
      <t>ジ</t>
    </rPh>
    <rPh sb="3" eb="4">
      <t>ムラ</t>
    </rPh>
    <phoneticPr fontId="2"/>
  </si>
  <si>
    <t>榎袋</t>
    <rPh sb="0" eb="1">
      <t>エノキ</t>
    </rPh>
    <rPh sb="1" eb="2">
      <t>フクロ</t>
    </rPh>
    <phoneticPr fontId="2"/>
  </si>
  <si>
    <t>鷺屋</t>
    <rPh sb="0" eb="1">
      <t>サギ</t>
    </rPh>
    <rPh sb="1" eb="2">
      <t>ヤネ</t>
    </rPh>
    <phoneticPr fontId="2"/>
  </si>
  <si>
    <t>蕨</t>
    <rPh sb="0" eb="1">
      <t>ワラビ</t>
    </rPh>
    <phoneticPr fontId="2"/>
  </si>
  <si>
    <t>箱根田西</t>
    <rPh sb="0" eb="1">
      <t>ハコ</t>
    </rPh>
    <rPh sb="1" eb="2">
      <t>ネ</t>
    </rPh>
    <rPh sb="2" eb="3">
      <t>タ</t>
    </rPh>
    <rPh sb="3" eb="4">
      <t>ニシ</t>
    </rPh>
    <phoneticPr fontId="2"/>
  </si>
  <si>
    <t>箱根田東</t>
    <rPh sb="0" eb="1">
      <t>ハコ</t>
    </rPh>
    <rPh sb="1" eb="2">
      <t>ネ</t>
    </rPh>
    <rPh sb="2" eb="3">
      <t>タ</t>
    </rPh>
    <rPh sb="3" eb="4">
      <t>ヒガシ</t>
    </rPh>
    <phoneticPr fontId="2"/>
  </si>
  <si>
    <t>港町</t>
    <rPh sb="0" eb="1">
      <t>ミナト</t>
    </rPh>
    <rPh sb="1" eb="2">
      <t>マチ</t>
    </rPh>
    <phoneticPr fontId="2"/>
  </si>
  <si>
    <t>鳥屋崎</t>
    <rPh sb="0" eb="1">
      <t>トリ</t>
    </rPh>
    <rPh sb="1" eb="2">
      <t>ヤネ</t>
    </rPh>
    <rPh sb="2" eb="3">
      <t>サキ</t>
    </rPh>
    <phoneticPr fontId="2"/>
  </si>
  <si>
    <t>中町</t>
    <rPh sb="0" eb="2">
      <t>ナカマチ</t>
    </rPh>
    <phoneticPr fontId="2"/>
  </si>
  <si>
    <t>下茨田北</t>
    <rPh sb="0" eb="3">
      <t>シモバラダ</t>
    </rPh>
    <rPh sb="3" eb="4">
      <t>キタ</t>
    </rPh>
    <phoneticPr fontId="2"/>
  </si>
  <si>
    <t>下茨田南</t>
    <rPh sb="0" eb="3">
      <t>シモバラダ</t>
    </rPh>
    <rPh sb="3" eb="4">
      <t>ミナミ</t>
    </rPh>
    <phoneticPr fontId="2"/>
  </si>
  <si>
    <t>大畑浜</t>
    <rPh sb="0" eb="2">
      <t>オオハタ</t>
    </rPh>
    <rPh sb="2" eb="3">
      <t>ハマ</t>
    </rPh>
    <phoneticPr fontId="2"/>
  </si>
  <si>
    <t>あぶくま</t>
    <phoneticPr fontId="2"/>
  </si>
  <si>
    <t>地区・行政区</t>
    <rPh sb="0" eb="2">
      <t>チク</t>
    </rPh>
    <rPh sb="3" eb="6">
      <t>ギョウセイク</t>
    </rPh>
    <phoneticPr fontId="2"/>
  </si>
  <si>
    <t>亘理地区</t>
    <rPh sb="0" eb="2">
      <t>ワタリ</t>
    </rPh>
    <rPh sb="2" eb="4">
      <t>チク</t>
    </rPh>
    <phoneticPr fontId="2"/>
  </si>
  <si>
    <t>吉田地区</t>
    <rPh sb="0" eb="2">
      <t>ヨシダ</t>
    </rPh>
    <rPh sb="2" eb="4">
      <t>チク</t>
    </rPh>
    <phoneticPr fontId="2"/>
  </si>
  <si>
    <t>荒浜地区</t>
    <rPh sb="0" eb="2">
      <t>アラハマ</t>
    </rPh>
    <rPh sb="2" eb="4">
      <t>チク</t>
    </rPh>
    <phoneticPr fontId="2"/>
  </si>
  <si>
    <t>人口総数</t>
    <rPh sb="0" eb="2">
      <t>ジンコウ</t>
    </rPh>
    <rPh sb="2" eb="4">
      <t>ソウスウ</t>
    </rPh>
    <phoneticPr fontId="2"/>
  </si>
  <si>
    <t>逢隈地区</t>
    <rPh sb="0" eb="2">
      <t>オオクマ</t>
    </rPh>
    <rPh sb="2" eb="4">
      <t>チク</t>
    </rPh>
    <phoneticPr fontId="2"/>
  </si>
  <si>
    <t>1世帯当たり
人員</t>
    <rPh sb="1" eb="3">
      <t>セタイ</t>
    </rPh>
    <rPh sb="3" eb="4">
      <t>ア</t>
    </rPh>
    <rPh sb="7" eb="9">
      <t>ジンイン</t>
    </rPh>
    <phoneticPr fontId="2"/>
  </si>
  <si>
    <t>世帯総数</t>
    <rPh sb="0" eb="2">
      <t>セタイ</t>
    </rPh>
    <rPh sb="2" eb="4">
      <t>ソウスウ</t>
    </rPh>
    <phoneticPr fontId="2"/>
  </si>
  <si>
    <t>1世帯当たり
人　員</t>
    <rPh sb="1" eb="3">
      <t>セタイ</t>
    </rPh>
    <rPh sb="3" eb="4">
      <t>ア</t>
    </rPh>
    <rPh sb="7" eb="8">
      <t>ジン</t>
    </rPh>
    <rPh sb="9" eb="10">
      <t>イン</t>
    </rPh>
    <phoneticPr fontId="2"/>
  </si>
  <si>
    <t>1世帯当たり
人員</t>
    <rPh sb="1" eb="3">
      <t>セタイ</t>
    </rPh>
    <rPh sb="3" eb="4">
      <t>ア</t>
    </rPh>
    <rPh sb="7" eb="8">
      <t>ジン</t>
    </rPh>
    <rPh sb="8" eb="9">
      <t>イン</t>
    </rPh>
    <phoneticPr fontId="2"/>
  </si>
  <si>
    <t>下茨田中</t>
    <rPh sb="0" eb="3">
      <t>シモバラダ</t>
    </rPh>
    <rPh sb="3" eb="4">
      <t>ナカ</t>
    </rPh>
    <phoneticPr fontId="2"/>
  </si>
  <si>
    <t>32,323人</t>
    <rPh sb="6" eb="7">
      <t>ヒト</t>
    </rPh>
    <phoneticPr fontId="2"/>
  </si>
  <si>
    <t>13,704世帯（令和8年4月30日時点）</t>
    <phoneticPr fontId="2"/>
  </si>
  <si>
    <t>32,309人</t>
    <rPh sb="6" eb="7">
      <t>ヒト</t>
    </rPh>
    <phoneticPr fontId="2"/>
  </si>
  <si>
    <t>13,703世帯（令和8年5月31日時点）</t>
    <phoneticPr fontId="2"/>
  </si>
  <si>
    <t>32,315人</t>
    <rPh sb="6" eb="7">
      <t>ヒト</t>
    </rPh>
    <phoneticPr fontId="2"/>
  </si>
  <si>
    <t>13,723世帯（令和8年6月30日時点）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</si>
</sst>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8" fontId="3" fillId="0" borderId="1" xfId="1" applyFont="1" applyBorder="1" applyAlignment="1">
      <alignment horizontal="right"/>
    </xf>
    <xf numFmtId="38" fontId="5" fillId="0" borderId="1" xfId="1" applyFont="1" applyBorder="1"/>
    <xf numFmtId="38" fontId="5" fillId="0" borderId="1" xfId="1" applyFont="1" applyBorder="1" applyAlignment="1"/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right" vertical="center"/>
    </xf>
    <xf numFmtId="38" fontId="6" fillId="3" borderId="1" xfId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right"/>
    </xf>
    <xf numFmtId="38" fontId="7" fillId="3" borderId="1" xfId="1" applyFont="1" applyFill="1" applyBorder="1"/>
    <xf numFmtId="38" fontId="3" fillId="0" borderId="1" xfId="1" applyFont="1" applyBorder="1" applyAlignment="1">
      <alignment horizontal="right" vertical="center"/>
    </xf>
    <xf numFmtId="4" fontId="6" fillId="3" borderId="5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7" fillId="3" borderId="1" xfId="1" applyNumberFormat="1" applyFont="1" applyFill="1" applyBorder="1"/>
    <xf numFmtId="4" fontId="5" fillId="0" borderId="1" xfId="1" applyNumberFormat="1" applyFont="1" applyFill="1" applyBorder="1"/>
    <xf numFmtId="4" fontId="0" fillId="0" borderId="0" xfId="0" applyNumberFormat="1"/>
    <xf numFmtId="4" fontId="5" fillId="0" borderId="1" xfId="1" applyNumberFormat="1" applyFont="1" applyBorder="1"/>
    <xf numFmtId="4" fontId="5" fillId="0" borderId="0" xfId="1" applyNumberFormat="1" applyFont="1" applyFill="1" applyBorder="1"/>
    <xf numFmtId="38" fontId="1" fillId="0" borderId="1" xfId="1" applyBorder="1"/>
    <xf numFmtId="38" fontId="0" fillId="0" borderId="1" xfId="1" applyFont="1" applyBorder="1"/>
    <xf numFmtId="38" fontId="6" fillId="0" borderId="0" xfId="1" applyFont="1" applyFill="1" applyBorder="1" applyAlignment="1">
      <alignment horizontal="right" vertical="center"/>
    </xf>
    <xf numFmtId="38" fontId="1" fillId="0" borderId="1" xfId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9" fillId="4" borderId="6" xfId="1" applyFont="1" applyFill="1" applyBorder="1" applyAlignment="1">
      <alignment horizontal="center" vertical="center"/>
    </xf>
    <xf numFmtId="38" fontId="9" fillId="4" borderId="5" xfId="1" applyFont="1" applyFill="1" applyBorder="1" applyAlignment="1">
      <alignment horizontal="center" vertical="center"/>
    </xf>
    <xf numFmtId="38" fontId="6" fillId="4" borderId="7" xfId="1" applyFont="1" applyFill="1" applyBorder="1" applyAlignment="1">
      <alignment horizontal="center" vertical="center"/>
    </xf>
    <xf numFmtId="38" fontId="6" fillId="4" borderId="8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8" fontId="6" fillId="4" borderId="6" xfId="1" applyFont="1" applyFill="1" applyBorder="1" applyAlignment="1">
      <alignment horizontal="center" vertical="center"/>
    </xf>
    <xf numFmtId="38" fontId="6" fillId="4" borderId="5" xfId="1" applyFont="1" applyFill="1" applyBorder="1" applyAlignment="1">
      <alignment horizontal="center" vertical="center"/>
    </xf>
    <xf numFmtId="38" fontId="6" fillId="4" borderId="4" xfId="1" applyFont="1" applyFill="1" applyBorder="1" applyAlignment="1">
      <alignment horizontal="center" vertical="center"/>
    </xf>
    <xf numFmtId="4" fontId="8" fillId="4" borderId="6" xfId="1" applyNumberFormat="1" applyFont="1" applyFill="1" applyBorder="1" applyAlignment="1">
      <alignment horizontal="center" vertical="center" wrapText="1"/>
    </xf>
    <xf numFmtId="4" fontId="8" fillId="4" borderId="5" xfId="1" applyNumberFormat="1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036D-43E2-4469-9515-D55629CC9577}">
  <dimension ref="A1:O46"/>
  <sheetViews>
    <sheetView view="pageLayout" zoomScale="85" zoomScaleNormal="100" zoomScaleSheetLayoutView="85" zoomScalePageLayoutView="85" workbookViewId="0">
      <selection sqref="A1:XFD1048576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6158</v>
      </c>
      <c r="D3" s="17">
        <f>SUM(E3+F3)</f>
        <v>14152</v>
      </c>
      <c r="E3" s="18">
        <f>SUM(E4:E34)</f>
        <v>6884</v>
      </c>
      <c r="F3" s="18">
        <f>SUM(F4:F34)</f>
        <v>7268</v>
      </c>
      <c r="G3" s="25">
        <f>ROUND(D3/C3,2)</f>
        <v>2.2999999999999998</v>
      </c>
      <c r="H3" s="19" t="s">
        <v>73</v>
      </c>
      <c r="I3" s="15"/>
      <c r="J3" s="16">
        <f>SUM(J4:J19)</f>
        <v>2402</v>
      </c>
      <c r="K3" s="18">
        <f>SUM(K4:K19)</f>
        <v>5592</v>
      </c>
      <c r="L3" s="18">
        <f>SUM(L4:L19)</f>
        <v>2782</v>
      </c>
      <c r="M3" s="18">
        <f>SUM(M4:M19)</f>
        <v>2810</v>
      </c>
      <c r="N3" s="25">
        <f>ROUND(K3/J3,2)</f>
        <v>2.33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314</v>
      </c>
      <c r="E4" s="32">
        <v>165</v>
      </c>
      <c r="F4" s="32">
        <v>149</v>
      </c>
      <c r="G4" s="26">
        <f>ROUND(D4/C4,2)</f>
        <v>2.4500000000000002</v>
      </c>
      <c r="H4" s="21" t="s">
        <v>6</v>
      </c>
      <c r="I4" s="24"/>
      <c r="J4" s="3">
        <v>30</v>
      </c>
      <c r="K4" s="5">
        <f>SUM(L4:M4)</f>
        <v>70</v>
      </c>
      <c r="L4" s="3">
        <v>30</v>
      </c>
      <c r="M4" s="3">
        <v>40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139</v>
      </c>
      <c r="D5" s="4">
        <f t="shared" ref="D5:D34" si="0">E5+F5</f>
        <v>322</v>
      </c>
      <c r="E5" s="32">
        <v>165</v>
      </c>
      <c r="F5" s="32">
        <v>157</v>
      </c>
      <c r="G5" s="26">
        <f t="shared" ref="G5:G34" si="1">ROUND(D5/C5,2)</f>
        <v>2.3199999999999998</v>
      </c>
      <c r="H5" s="21" t="s">
        <v>8</v>
      </c>
      <c r="I5" s="24"/>
      <c r="J5" s="3">
        <v>61</v>
      </c>
      <c r="K5" s="5">
        <f t="shared" ref="K5:K19" si="2">SUM(L5:M5)</f>
        <v>145</v>
      </c>
      <c r="L5" s="3">
        <v>73</v>
      </c>
      <c r="M5" s="3">
        <v>72</v>
      </c>
      <c r="N5" s="26">
        <f t="shared" ref="N5:N19" si="3">ROUND(K5/J5,2)</f>
        <v>2.38</v>
      </c>
      <c r="O5" s="1"/>
    </row>
    <row r="6" spans="1:15" ht="19.5" customHeight="1" x14ac:dyDescent="0.15">
      <c r="A6" s="20" t="s">
        <v>9</v>
      </c>
      <c r="B6" s="4"/>
      <c r="C6" s="32">
        <v>197</v>
      </c>
      <c r="D6" s="4">
        <f t="shared" si="0"/>
        <v>457</v>
      </c>
      <c r="E6" s="32">
        <v>229</v>
      </c>
      <c r="F6" s="32">
        <v>228</v>
      </c>
      <c r="G6" s="26">
        <f t="shared" si="1"/>
        <v>2.3199999999999998</v>
      </c>
      <c r="H6" s="21" t="s">
        <v>10</v>
      </c>
      <c r="I6" s="24"/>
      <c r="J6" s="3">
        <v>384</v>
      </c>
      <c r="K6" s="5">
        <f t="shared" si="2"/>
        <v>812</v>
      </c>
      <c r="L6" s="3">
        <v>397</v>
      </c>
      <c r="M6" s="3">
        <v>415</v>
      </c>
      <c r="N6" s="26">
        <f t="shared" si="3"/>
        <v>2.11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700</v>
      </c>
      <c r="E7" s="32">
        <v>348</v>
      </c>
      <c r="F7" s="32">
        <v>352</v>
      </c>
      <c r="G7" s="26">
        <f t="shared" si="1"/>
        <v>2.57</v>
      </c>
      <c r="H7" s="21" t="s">
        <v>12</v>
      </c>
      <c r="I7" s="24"/>
      <c r="J7" s="3">
        <v>40</v>
      </c>
      <c r="K7" s="5">
        <f t="shared" si="2"/>
        <v>110</v>
      </c>
      <c r="L7" s="3">
        <v>56</v>
      </c>
      <c r="M7" s="3">
        <v>54</v>
      </c>
      <c r="N7" s="26">
        <f t="shared" si="3"/>
        <v>2.75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63</v>
      </c>
      <c r="F8" s="32">
        <v>61</v>
      </c>
      <c r="G8" s="26">
        <f t="shared" si="1"/>
        <v>2.76</v>
      </c>
      <c r="H8" s="21" t="s">
        <v>14</v>
      </c>
      <c r="I8" s="24"/>
      <c r="J8" s="3">
        <v>162</v>
      </c>
      <c r="K8" s="5">
        <f t="shared" si="2"/>
        <v>339</v>
      </c>
      <c r="L8" s="3">
        <v>164</v>
      </c>
      <c r="M8" s="3">
        <v>175</v>
      </c>
      <c r="N8" s="26">
        <f t="shared" si="3"/>
        <v>2.09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390</v>
      </c>
      <c r="E9" s="32">
        <v>196</v>
      </c>
      <c r="F9" s="32">
        <v>194</v>
      </c>
      <c r="G9" s="26">
        <f t="shared" si="1"/>
        <v>2.58</v>
      </c>
      <c r="H9" s="21" t="s">
        <v>16</v>
      </c>
      <c r="I9" s="24" t="s">
        <v>0</v>
      </c>
      <c r="J9" s="3">
        <v>88</v>
      </c>
      <c r="K9" s="5">
        <f t="shared" si="2"/>
        <v>237</v>
      </c>
      <c r="L9" s="3">
        <v>114</v>
      </c>
      <c r="M9" s="3">
        <v>123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538</v>
      </c>
      <c r="D10" s="4">
        <f t="shared" si="0"/>
        <v>1108</v>
      </c>
      <c r="E10" s="32">
        <v>501</v>
      </c>
      <c r="F10" s="32">
        <v>607</v>
      </c>
      <c r="G10" s="26">
        <f t="shared" si="1"/>
        <v>2.06</v>
      </c>
      <c r="H10" s="21" t="s">
        <v>18</v>
      </c>
      <c r="I10" s="24"/>
      <c r="J10" s="3">
        <v>252</v>
      </c>
      <c r="K10" s="5">
        <f t="shared" si="2"/>
        <v>568</v>
      </c>
      <c r="L10" s="3">
        <v>288</v>
      </c>
      <c r="M10" s="3">
        <v>280</v>
      </c>
      <c r="N10" s="26">
        <f t="shared" si="3"/>
        <v>2.25</v>
      </c>
      <c r="O10" s="1"/>
    </row>
    <row r="11" spans="1:15" ht="19.5" customHeight="1" x14ac:dyDescent="0.15">
      <c r="A11" s="20" t="s">
        <v>19</v>
      </c>
      <c r="B11" s="4"/>
      <c r="C11" s="33">
        <v>382</v>
      </c>
      <c r="D11" s="4">
        <f t="shared" si="0"/>
        <v>919</v>
      </c>
      <c r="E11" s="32">
        <v>463</v>
      </c>
      <c r="F11" s="32">
        <v>456</v>
      </c>
      <c r="G11" s="26">
        <f t="shared" si="1"/>
        <v>2.41</v>
      </c>
      <c r="H11" s="21" t="s">
        <v>20</v>
      </c>
      <c r="I11" s="24"/>
      <c r="J11" s="3">
        <v>103</v>
      </c>
      <c r="K11" s="5">
        <f t="shared" si="2"/>
        <v>302</v>
      </c>
      <c r="L11" s="3">
        <v>149</v>
      </c>
      <c r="M11" s="3">
        <v>153</v>
      </c>
      <c r="N11" s="26">
        <f t="shared" si="3"/>
        <v>2.93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447</v>
      </c>
      <c r="E12" s="32">
        <v>218</v>
      </c>
      <c r="F12" s="33">
        <v>229</v>
      </c>
      <c r="G12" s="26">
        <f t="shared" si="1"/>
        <v>2.4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120</v>
      </c>
      <c r="E13" s="32">
        <v>53</v>
      </c>
      <c r="F13" s="32">
        <v>67</v>
      </c>
      <c r="G13" s="26">
        <f t="shared" si="1"/>
        <v>2.4</v>
      </c>
      <c r="H13" s="21" t="s">
        <v>22</v>
      </c>
      <c r="I13" s="24"/>
      <c r="J13" s="3">
        <v>86</v>
      </c>
      <c r="K13" s="5">
        <f t="shared" si="2"/>
        <v>235</v>
      </c>
      <c r="L13" s="3">
        <v>114</v>
      </c>
      <c r="M13" s="3">
        <v>121</v>
      </c>
      <c r="N13" s="26">
        <f t="shared" si="3"/>
        <v>2.73</v>
      </c>
      <c r="O13" s="1"/>
    </row>
    <row r="14" spans="1:15" ht="19.5" customHeight="1" x14ac:dyDescent="0.15">
      <c r="A14" s="20" t="s">
        <v>25</v>
      </c>
      <c r="B14" s="4"/>
      <c r="C14" s="32">
        <v>168</v>
      </c>
      <c r="D14" s="4">
        <f t="shared" si="0"/>
        <v>371</v>
      </c>
      <c r="E14" s="32">
        <v>178</v>
      </c>
      <c r="F14" s="33">
        <v>193</v>
      </c>
      <c r="G14" s="26">
        <f t="shared" si="1"/>
        <v>2.21</v>
      </c>
      <c r="H14" s="21" t="s">
        <v>24</v>
      </c>
      <c r="I14" s="24"/>
      <c r="J14" s="3">
        <v>141</v>
      </c>
      <c r="K14" s="5">
        <f t="shared" si="2"/>
        <v>349</v>
      </c>
      <c r="L14" s="3">
        <v>180</v>
      </c>
      <c r="M14" s="3">
        <v>169</v>
      </c>
      <c r="N14" s="26">
        <f t="shared" si="3"/>
        <v>2.48</v>
      </c>
      <c r="O14" s="1"/>
    </row>
    <row r="15" spans="1:15" ht="19.5" customHeight="1" x14ac:dyDescent="0.15">
      <c r="A15" s="20" t="s">
        <v>26</v>
      </c>
      <c r="B15" s="4"/>
      <c r="C15" s="32">
        <v>57</v>
      </c>
      <c r="D15" s="4">
        <f t="shared" si="0"/>
        <v>136</v>
      </c>
      <c r="E15" s="32">
        <v>67</v>
      </c>
      <c r="F15" s="32">
        <v>69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129</v>
      </c>
      <c r="D16" s="4">
        <f t="shared" si="0"/>
        <v>299</v>
      </c>
      <c r="E16" s="32">
        <v>136</v>
      </c>
      <c r="F16" s="32">
        <v>163</v>
      </c>
      <c r="G16" s="26">
        <f t="shared" si="1"/>
        <v>2.3199999999999998</v>
      </c>
      <c r="H16" s="21" t="s">
        <v>30</v>
      </c>
      <c r="I16" s="24"/>
      <c r="J16" s="3">
        <v>106</v>
      </c>
      <c r="K16" s="5">
        <f t="shared" si="2"/>
        <v>261</v>
      </c>
      <c r="L16" s="3">
        <v>140</v>
      </c>
      <c r="M16" s="3">
        <v>121</v>
      </c>
      <c r="N16" s="26">
        <f t="shared" si="3"/>
        <v>2.46</v>
      </c>
      <c r="O16" s="1"/>
    </row>
    <row r="17" spans="1:15" ht="19.5" customHeight="1" x14ac:dyDescent="0.15">
      <c r="A17" s="20" t="s">
        <v>28</v>
      </c>
      <c r="B17" s="4"/>
      <c r="C17" s="32">
        <v>94</v>
      </c>
      <c r="D17" s="4">
        <f t="shared" si="0"/>
        <v>180</v>
      </c>
      <c r="E17" s="32">
        <v>86</v>
      </c>
      <c r="F17" s="32">
        <v>94</v>
      </c>
      <c r="G17" s="26">
        <f t="shared" si="1"/>
        <v>1.91</v>
      </c>
      <c r="H17" s="21" t="s">
        <v>32</v>
      </c>
      <c r="I17" s="24"/>
      <c r="J17" s="3">
        <v>102</v>
      </c>
      <c r="K17" s="5">
        <f t="shared" si="2"/>
        <v>222</v>
      </c>
      <c r="L17" s="3">
        <v>112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129</v>
      </c>
      <c r="D18" s="4">
        <f t="shared" si="0"/>
        <v>271</v>
      </c>
      <c r="E18" s="33">
        <v>141</v>
      </c>
      <c r="F18" s="32">
        <v>130</v>
      </c>
      <c r="G18" s="26">
        <f t="shared" si="1"/>
        <v>2.1</v>
      </c>
      <c r="H18" s="21" t="s">
        <v>33</v>
      </c>
      <c r="I18" s="24"/>
      <c r="J18" s="3">
        <v>413</v>
      </c>
      <c r="K18" s="5">
        <f t="shared" si="2"/>
        <v>942</v>
      </c>
      <c r="L18" s="3">
        <v>460</v>
      </c>
      <c r="M18" s="3">
        <v>482</v>
      </c>
      <c r="N18" s="26">
        <f t="shared" si="3"/>
        <v>2.2799999999999998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439</v>
      </c>
      <c r="E19" s="32">
        <v>210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332</v>
      </c>
      <c r="K19" s="5">
        <f t="shared" si="2"/>
        <v>736</v>
      </c>
      <c r="L19" s="3">
        <v>372</v>
      </c>
      <c r="M19" s="3">
        <v>364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897</v>
      </c>
      <c r="E20" s="32">
        <v>436</v>
      </c>
      <c r="F20" s="32">
        <v>461</v>
      </c>
      <c r="G20" s="26">
        <f t="shared" si="1"/>
        <v>2.36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461</v>
      </c>
      <c r="D21" s="4">
        <f t="shared" si="0"/>
        <v>1027</v>
      </c>
      <c r="E21" s="32">
        <v>518</v>
      </c>
      <c r="F21" s="32">
        <v>509</v>
      </c>
      <c r="G21" s="26">
        <f t="shared" si="1"/>
        <v>2.23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370</v>
      </c>
      <c r="D22" s="4">
        <f t="shared" si="0"/>
        <v>792</v>
      </c>
      <c r="E22" s="32">
        <v>371</v>
      </c>
      <c r="F22" s="32">
        <v>421</v>
      </c>
      <c r="G22" s="26">
        <f t="shared" si="1"/>
        <v>2.14</v>
      </c>
      <c r="H22" s="14" t="s">
        <v>76</v>
      </c>
      <c r="I22" s="22">
        <f>SUM(I4:I19)</f>
        <v>1</v>
      </c>
      <c r="J22" s="22">
        <f>SUM(J23:J37)</f>
        <v>4336</v>
      </c>
      <c r="K22" s="22">
        <f>SUM(K23:K37)</f>
        <v>10660</v>
      </c>
      <c r="L22" s="22">
        <f>SUM(L23:L37)</f>
        <v>5300</v>
      </c>
      <c r="M22" s="22">
        <f>SUM(M23:M37)</f>
        <v>5360</v>
      </c>
      <c r="N22" s="27">
        <f>ROUND(K22/J22,2)</f>
        <v>2.46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430</v>
      </c>
      <c r="E23" s="32">
        <v>217</v>
      </c>
      <c r="F23" s="33">
        <v>213</v>
      </c>
      <c r="G23" s="26">
        <f t="shared" si="1"/>
        <v>2.36</v>
      </c>
      <c r="H23" s="21" t="s">
        <v>38</v>
      </c>
      <c r="I23" s="3">
        <v>2</v>
      </c>
      <c r="J23" s="33">
        <v>331</v>
      </c>
      <c r="K23" s="3">
        <f>SUM(L23:M23)</f>
        <v>809</v>
      </c>
      <c r="L23" s="3">
        <v>409</v>
      </c>
      <c r="M23" s="3">
        <v>400</v>
      </c>
      <c r="N23" s="30">
        <f>ROUND(K23/J23,2)</f>
        <v>2.44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67</v>
      </c>
      <c r="E24" s="32">
        <v>35</v>
      </c>
      <c r="F24" s="33">
        <v>32</v>
      </c>
      <c r="G24" s="26">
        <f t="shared" si="1"/>
        <v>2.58</v>
      </c>
      <c r="H24" s="21" t="s">
        <v>40</v>
      </c>
      <c r="I24" s="3"/>
      <c r="J24" s="32">
        <v>707</v>
      </c>
      <c r="K24" s="3">
        <f t="shared" ref="K24:K37" si="4">SUM(L24:M24)</f>
        <v>1608</v>
      </c>
      <c r="L24" s="3">
        <v>808</v>
      </c>
      <c r="M24" s="3">
        <v>800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444</v>
      </c>
      <c r="E25" s="32">
        <v>212</v>
      </c>
      <c r="F25" s="33">
        <v>232</v>
      </c>
      <c r="G25" s="26">
        <f t="shared" si="1"/>
        <v>2.44</v>
      </c>
      <c r="H25" s="21" t="s">
        <v>42</v>
      </c>
      <c r="I25" s="3"/>
      <c r="J25" s="32">
        <v>43</v>
      </c>
      <c r="K25" s="3">
        <f t="shared" si="4"/>
        <v>112</v>
      </c>
      <c r="L25" s="3">
        <v>57</v>
      </c>
      <c r="M25" s="3">
        <v>55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185</v>
      </c>
      <c r="E26" s="32">
        <v>86</v>
      </c>
      <c r="F26" s="32">
        <v>99</v>
      </c>
      <c r="G26" s="26">
        <f t="shared" si="1"/>
        <v>2.57</v>
      </c>
      <c r="H26" s="21" t="s">
        <v>44</v>
      </c>
      <c r="I26" s="3"/>
      <c r="J26" s="32">
        <v>60</v>
      </c>
      <c r="K26" s="3">
        <f t="shared" si="4"/>
        <v>159</v>
      </c>
      <c r="L26" s="3">
        <v>80</v>
      </c>
      <c r="M26" s="3">
        <v>79</v>
      </c>
      <c r="N26" s="30">
        <f t="shared" si="5"/>
        <v>2.65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214</v>
      </c>
      <c r="E27" s="32">
        <v>107</v>
      </c>
      <c r="F27" s="32">
        <v>107</v>
      </c>
      <c r="G27" s="26">
        <f t="shared" si="1"/>
        <v>2.46</v>
      </c>
      <c r="H27" s="21" t="s">
        <v>46</v>
      </c>
      <c r="I27" s="3">
        <v>19</v>
      </c>
      <c r="J27" s="32">
        <v>751</v>
      </c>
      <c r="K27" s="3">
        <f t="shared" si="4"/>
        <v>1930</v>
      </c>
      <c r="L27" s="3">
        <v>946</v>
      </c>
      <c r="M27" s="3">
        <v>984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521</v>
      </c>
      <c r="K28" s="3">
        <f t="shared" si="4"/>
        <v>1380</v>
      </c>
      <c r="L28" s="3">
        <v>700</v>
      </c>
      <c r="M28" s="3">
        <v>680</v>
      </c>
      <c r="N28" s="30">
        <f t="shared" si="5"/>
        <v>2.65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300</v>
      </c>
      <c r="E29" s="32">
        <v>152</v>
      </c>
      <c r="F29" s="32">
        <v>148</v>
      </c>
      <c r="G29" s="26">
        <f t="shared" si="1"/>
        <v>2.38</v>
      </c>
      <c r="H29" s="21" t="s">
        <v>50</v>
      </c>
      <c r="I29" s="3"/>
      <c r="J29" s="32">
        <v>71</v>
      </c>
      <c r="K29" s="3">
        <f t="shared" si="4"/>
        <v>185</v>
      </c>
      <c r="L29" s="3">
        <v>97</v>
      </c>
      <c r="M29" s="3">
        <v>88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524</v>
      </c>
      <c r="D30" s="4">
        <f t="shared" si="0"/>
        <v>1207</v>
      </c>
      <c r="E30" s="32">
        <v>587</v>
      </c>
      <c r="F30" s="32">
        <v>620</v>
      </c>
      <c r="G30" s="26">
        <f t="shared" si="1"/>
        <v>2.2999999999999998</v>
      </c>
      <c r="H30" s="21" t="s">
        <v>52</v>
      </c>
      <c r="I30" s="3">
        <v>2</v>
      </c>
      <c r="J30" s="33">
        <v>512</v>
      </c>
      <c r="K30" s="3">
        <f t="shared" si="4"/>
        <v>1198</v>
      </c>
      <c r="L30" s="3">
        <v>576</v>
      </c>
      <c r="M30" s="3">
        <v>622</v>
      </c>
      <c r="N30" s="30">
        <f t="shared" si="5"/>
        <v>2.34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306</v>
      </c>
      <c r="D31" s="4">
        <f t="shared" si="0"/>
        <v>676</v>
      </c>
      <c r="E31" s="32">
        <v>310</v>
      </c>
      <c r="F31" s="32">
        <v>366</v>
      </c>
      <c r="G31" s="26">
        <f t="shared" si="1"/>
        <v>2.21</v>
      </c>
      <c r="H31" s="21" t="s">
        <v>54</v>
      </c>
      <c r="I31" s="3">
        <v>1</v>
      </c>
      <c r="J31" s="35">
        <v>551</v>
      </c>
      <c r="K31" s="3">
        <f t="shared" si="4"/>
        <v>1284</v>
      </c>
      <c r="L31" s="3">
        <v>656</v>
      </c>
      <c r="M31" s="3">
        <v>628</v>
      </c>
      <c r="N31" s="30">
        <f t="shared" si="5"/>
        <v>2.33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666</v>
      </c>
      <c r="E32" s="32">
        <v>320</v>
      </c>
      <c r="F32" s="32">
        <v>346</v>
      </c>
      <c r="G32" s="26">
        <f t="shared" si="1"/>
        <v>2.39</v>
      </c>
      <c r="H32" s="21" t="s">
        <v>56</v>
      </c>
      <c r="I32" s="3"/>
      <c r="J32" s="32">
        <v>377</v>
      </c>
      <c r="K32" s="3">
        <f t="shared" si="4"/>
        <v>891</v>
      </c>
      <c r="L32" s="3">
        <v>431</v>
      </c>
      <c r="M32" s="3">
        <v>460</v>
      </c>
      <c r="N32" s="30">
        <f t="shared" si="5"/>
        <v>2.36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310</v>
      </c>
      <c r="E34" s="32">
        <v>153</v>
      </c>
      <c r="F34" s="32">
        <v>157</v>
      </c>
      <c r="G34" s="26">
        <f t="shared" si="1"/>
        <v>2.42</v>
      </c>
      <c r="H34" s="21" t="s">
        <v>58</v>
      </c>
      <c r="I34" s="3"/>
      <c r="J34" s="32">
        <v>222</v>
      </c>
      <c r="K34" s="3">
        <f t="shared" si="4"/>
        <v>590</v>
      </c>
      <c r="L34" s="3">
        <v>280</v>
      </c>
      <c r="M34" s="3">
        <v>310</v>
      </c>
      <c r="N34" s="30">
        <f t="shared" si="5"/>
        <v>2.66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56</v>
      </c>
      <c r="K35" s="3">
        <f t="shared" si="4"/>
        <v>156</v>
      </c>
      <c r="L35" s="3">
        <v>81</v>
      </c>
      <c r="M35" s="3">
        <v>75</v>
      </c>
      <c r="N35" s="30">
        <f t="shared" si="5"/>
        <v>2.79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808</v>
      </c>
      <c r="D37" s="23">
        <f>SUM(D38:D43)</f>
        <v>1919</v>
      </c>
      <c r="E37" s="23">
        <f>SUM(E38:E43)</f>
        <v>963</v>
      </c>
      <c r="F37" s="23">
        <f>SUM(F38:F43)</f>
        <v>956</v>
      </c>
      <c r="G37" s="27">
        <f>ROUND(D37/C37,2)</f>
        <v>2.38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125</v>
      </c>
      <c r="D38" s="4">
        <f t="shared" ref="D38:D43" si="6">E38+F38</f>
        <v>284</v>
      </c>
      <c r="E38" s="32">
        <v>152</v>
      </c>
      <c r="F38" s="32">
        <v>132</v>
      </c>
      <c r="G38" s="28">
        <f t="shared" ref="G38:G43" si="7">ROUND(D38/C38,2)</f>
        <v>2.27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si="6"/>
        <v>230</v>
      </c>
      <c r="E39" s="32">
        <v>110</v>
      </c>
      <c r="F39" s="32">
        <v>120</v>
      </c>
      <c r="G39" s="28">
        <f t="shared" si="7"/>
        <v>2.64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200</v>
      </c>
      <c r="D40" s="4">
        <f t="shared" si="6"/>
        <v>466</v>
      </c>
      <c r="E40" s="32">
        <v>238</v>
      </c>
      <c r="F40" s="32">
        <v>228</v>
      </c>
      <c r="G40" s="28">
        <f t="shared" si="7"/>
        <v>2.33</v>
      </c>
      <c r="H40" s="34" t="s">
        <v>75</v>
      </c>
      <c r="I40" s="38"/>
      <c r="J40" s="39" t="s">
        <v>82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224</v>
      </c>
      <c r="D41" s="4">
        <f t="shared" si="6"/>
        <v>521</v>
      </c>
      <c r="E41" s="32">
        <v>253</v>
      </c>
      <c r="F41" s="32">
        <v>268</v>
      </c>
      <c r="G41" s="28">
        <f t="shared" si="7"/>
        <v>2.33</v>
      </c>
      <c r="H41" s="34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6"/>
        <v>190</v>
      </c>
      <c r="E42" s="32">
        <v>96</v>
      </c>
      <c r="F42" s="32">
        <v>94</v>
      </c>
      <c r="G42" s="28">
        <f t="shared" si="7"/>
        <v>2.1800000000000002</v>
      </c>
      <c r="H42" s="34" t="s">
        <v>78</v>
      </c>
      <c r="I42" s="38"/>
      <c r="J42" s="39" t="s">
        <v>83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6"/>
        <v>228</v>
      </c>
      <c r="E43" s="32">
        <v>114</v>
      </c>
      <c r="F43" s="32">
        <v>114</v>
      </c>
      <c r="G43" s="28">
        <f t="shared" si="7"/>
        <v>2.68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（令和8年4月30日現在）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8A64-BE62-4121-97DA-A2F12C697531}">
  <dimension ref="A1:O46"/>
  <sheetViews>
    <sheetView view="pageLayout" topLeftCell="A28" zoomScale="85" zoomScaleNormal="100" zoomScaleSheetLayoutView="85" zoomScalePageLayoutView="85" workbookViewId="0">
      <selection activeCell="L44" sqref="L44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6156</v>
      </c>
      <c r="D3" s="17">
        <f>SUM(E3+F3)</f>
        <v>14130</v>
      </c>
      <c r="E3" s="18">
        <f>SUM(E4:E34)</f>
        <v>6867</v>
      </c>
      <c r="F3" s="18">
        <f>SUM(F4:F34)</f>
        <v>7263</v>
      </c>
      <c r="G3" s="25">
        <f>ROUND(D3/C3,2)</f>
        <v>2.2999999999999998</v>
      </c>
      <c r="H3" s="19" t="s">
        <v>73</v>
      </c>
      <c r="I3" s="15"/>
      <c r="J3" s="16">
        <f>SUM(J4:J19)</f>
        <v>2395</v>
      </c>
      <c r="K3" s="18">
        <f>SUM(K4:K19)</f>
        <v>5588</v>
      </c>
      <c r="L3" s="18">
        <f>SUM(L4:L19)</f>
        <v>2781</v>
      </c>
      <c r="M3" s="18">
        <f>SUM(M4:M19)</f>
        <v>2807</v>
      </c>
      <c r="N3" s="25">
        <f>ROUND(K3/J3,2)</f>
        <v>2.33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313</v>
      </c>
      <c r="E4" s="32">
        <v>164</v>
      </c>
      <c r="F4" s="32">
        <v>149</v>
      </c>
      <c r="G4" s="26">
        <f>ROUND(D4/C4,2)</f>
        <v>2.4500000000000002</v>
      </c>
      <c r="H4" s="21" t="s">
        <v>6</v>
      </c>
      <c r="I4" s="24"/>
      <c r="J4" s="3">
        <v>30</v>
      </c>
      <c r="K4" s="5">
        <f>SUM(L4:M4)</f>
        <v>70</v>
      </c>
      <c r="L4" s="3">
        <v>30</v>
      </c>
      <c r="M4" s="3">
        <v>40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139</v>
      </c>
      <c r="D5" s="4">
        <f t="shared" ref="D5:D34" si="0">E5+F5</f>
        <v>321</v>
      </c>
      <c r="E5" s="32">
        <v>164</v>
      </c>
      <c r="F5" s="32">
        <v>157</v>
      </c>
      <c r="G5" s="26">
        <f t="shared" ref="G5:G34" si="1">ROUND(D5/C5,2)</f>
        <v>2.31</v>
      </c>
      <c r="H5" s="21" t="s">
        <v>8</v>
      </c>
      <c r="I5" s="24"/>
      <c r="J5" s="3">
        <v>61</v>
      </c>
      <c r="K5" s="5">
        <f t="shared" ref="K5:K19" si="2">SUM(L5:M5)</f>
        <v>145</v>
      </c>
      <c r="L5" s="3">
        <v>73</v>
      </c>
      <c r="M5" s="3">
        <v>72</v>
      </c>
      <c r="N5" s="26">
        <f t="shared" ref="N5:N19" si="3">ROUND(K5/J5,2)</f>
        <v>2.38</v>
      </c>
      <c r="O5" s="1"/>
    </row>
    <row r="6" spans="1:15" ht="19.5" customHeight="1" x14ac:dyDescent="0.15">
      <c r="A6" s="20" t="s">
        <v>9</v>
      </c>
      <c r="B6" s="4"/>
      <c r="C6" s="32">
        <v>198</v>
      </c>
      <c r="D6" s="4">
        <f t="shared" si="0"/>
        <v>458</v>
      </c>
      <c r="E6" s="32">
        <v>229</v>
      </c>
      <c r="F6" s="32">
        <v>229</v>
      </c>
      <c r="G6" s="26">
        <f t="shared" si="1"/>
        <v>2.31</v>
      </c>
      <c r="H6" s="21" t="s">
        <v>10</v>
      </c>
      <c r="I6" s="24"/>
      <c r="J6" s="3">
        <v>384</v>
      </c>
      <c r="K6" s="5">
        <f t="shared" si="2"/>
        <v>816</v>
      </c>
      <c r="L6" s="3">
        <v>397</v>
      </c>
      <c r="M6" s="3">
        <v>419</v>
      </c>
      <c r="N6" s="26">
        <f t="shared" si="3"/>
        <v>2.13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700</v>
      </c>
      <c r="E7" s="32">
        <v>347</v>
      </c>
      <c r="F7" s="32">
        <v>353</v>
      </c>
      <c r="G7" s="26">
        <f t="shared" si="1"/>
        <v>2.57</v>
      </c>
      <c r="H7" s="21" t="s">
        <v>12</v>
      </c>
      <c r="I7" s="24"/>
      <c r="J7" s="3">
        <v>40</v>
      </c>
      <c r="K7" s="5">
        <f t="shared" si="2"/>
        <v>110</v>
      </c>
      <c r="L7" s="3">
        <v>56</v>
      </c>
      <c r="M7" s="3">
        <v>54</v>
      </c>
      <c r="N7" s="26">
        <f t="shared" si="3"/>
        <v>2.75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62</v>
      </c>
      <c r="F8" s="32">
        <v>62</v>
      </c>
      <c r="G8" s="26">
        <f t="shared" si="1"/>
        <v>2.76</v>
      </c>
      <c r="H8" s="21" t="s">
        <v>14</v>
      </c>
      <c r="I8" s="24"/>
      <c r="J8" s="3">
        <v>161</v>
      </c>
      <c r="K8" s="5">
        <f t="shared" si="2"/>
        <v>338</v>
      </c>
      <c r="L8" s="3">
        <v>164</v>
      </c>
      <c r="M8" s="3">
        <v>174</v>
      </c>
      <c r="N8" s="26">
        <f t="shared" si="3"/>
        <v>2.1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388</v>
      </c>
      <c r="E9" s="32">
        <v>193</v>
      </c>
      <c r="F9" s="32">
        <v>195</v>
      </c>
      <c r="G9" s="26">
        <f t="shared" si="1"/>
        <v>2.57</v>
      </c>
      <c r="H9" s="21" t="s">
        <v>16</v>
      </c>
      <c r="I9" s="24" t="s">
        <v>0</v>
      </c>
      <c r="J9" s="3">
        <v>88</v>
      </c>
      <c r="K9" s="5">
        <f t="shared" si="2"/>
        <v>236</v>
      </c>
      <c r="L9" s="3">
        <v>113</v>
      </c>
      <c r="M9" s="3">
        <v>123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539</v>
      </c>
      <c r="D10" s="4">
        <f t="shared" si="0"/>
        <v>1111</v>
      </c>
      <c r="E10" s="32">
        <v>503</v>
      </c>
      <c r="F10" s="32">
        <v>608</v>
      </c>
      <c r="G10" s="26">
        <f t="shared" si="1"/>
        <v>2.06</v>
      </c>
      <c r="H10" s="21" t="s">
        <v>18</v>
      </c>
      <c r="I10" s="24"/>
      <c r="J10" s="3">
        <v>252</v>
      </c>
      <c r="K10" s="5">
        <f t="shared" si="2"/>
        <v>570</v>
      </c>
      <c r="L10" s="3">
        <v>290</v>
      </c>
      <c r="M10" s="3">
        <v>280</v>
      </c>
      <c r="N10" s="26">
        <f t="shared" si="3"/>
        <v>2.2599999999999998</v>
      </c>
      <c r="O10" s="1"/>
    </row>
    <row r="11" spans="1:15" ht="19.5" customHeight="1" x14ac:dyDescent="0.15">
      <c r="A11" s="20" t="s">
        <v>19</v>
      </c>
      <c r="B11" s="4"/>
      <c r="C11" s="33">
        <v>380</v>
      </c>
      <c r="D11" s="4">
        <f t="shared" si="0"/>
        <v>919</v>
      </c>
      <c r="E11" s="32">
        <v>465</v>
      </c>
      <c r="F11" s="32">
        <v>454</v>
      </c>
      <c r="G11" s="26">
        <f t="shared" si="1"/>
        <v>2.42</v>
      </c>
      <c r="H11" s="21" t="s">
        <v>20</v>
      </c>
      <c r="I11" s="24"/>
      <c r="J11" s="3">
        <v>102</v>
      </c>
      <c r="K11" s="5">
        <f t="shared" si="2"/>
        <v>301</v>
      </c>
      <c r="L11" s="3">
        <v>149</v>
      </c>
      <c r="M11" s="3">
        <v>152</v>
      </c>
      <c r="N11" s="26">
        <f t="shared" si="3"/>
        <v>2.95</v>
      </c>
      <c r="O11" s="1"/>
    </row>
    <row r="12" spans="1:15" ht="19.5" customHeight="1" x14ac:dyDescent="0.15">
      <c r="A12" s="20" t="s">
        <v>66</v>
      </c>
      <c r="B12" s="4"/>
      <c r="C12" s="32">
        <v>185</v>
      </c>
      <c r="D12" s="4">
        <f t="shared" si="0"/>
        <v>443</v>
      </c>
      <c r="E12" s="32">
        <v>215</v>
      </c>
      <c r="F12" s="33">
        <v>228</v>
      </c>
      <c r="G12" s="26">
        <f t="shared" si="1"/>
        <v>2.39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51</v>
      </c>
      <c r="D13" s="4">
        <f t="shared" si="0"/>
        <v>120</v>
      </c>
      <c r="E13" s="32">
        <v>53</v>
      </c>
      <c r="F13" s="32">
        <v>67</v>
      </c>
      <c r="G13" s="26">
        <f t="shared" si="1"/>
        <v>2.35</v>
      </c>
      <c r="H13" s="21" t="s">
        <v>22</v>
      </c>
      <c r="I13" s="24"/>
      <c r="J13" s="3">
        <v>86</v>
      </c>
      <c r="K13" s="5">
        <f t="shared" si="2"/>
        <v>235</v>
      </c>
      <c r="L13" s="3">
        <v>114</v>
      </c>
      <c r="M13" s="3">
        <v>121</v>
      </c>
      <c r="N13" s="26">
        <f t="shared" si="3"/>
        <v>2.73</v>
      </c>
      <c r="O13" s="1"/>
    </row>
    <row r="14" spans="1:15" ht="19.5" customHeight="1" x14ac:dyDescent="0.15">
      <c r="A14" s="20" t="s">
        <v>25</v>
      </c>
      <c r="B14" s="4"/>
      <c r="C14" s="32">
        <v>168</v>
      </c>
      <c r="D14" s="4">
        <f t="shared" si="0"/>
        <v>369</v>
      </c>
      <c r="E14" s="32">
        <v>178</v>
      </c>
      <c r="F14" s="33">
        <v>191</v>
      </c>
      <c r="G14" s="26">
        <f t="shared" si="1"/>
        <v>2.2000000000000002</v>
      </c>
      <c r="H14" s="21" t="s">
        <v>24</v>
      </c>
      <c r="I14" s="24"/>
      <c r="J14" s="3">
        <v>140</v>
      </c>
      <c r="K14" s="5">
        <f t="shared" si="2"/>
        <v>348</v>
      </c>
      <c r="L14" s="3">
        <v>180</v>
      </c>
      <c r="M14" s="3">
        <v>168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55</v>
      </c>
      <c r="D15" s="4">
        <f t="shared" si="0"/>
        <v>132</v>
      </c>
      <c r="E15" s="32">
        <v>65</v>
      </c>
      <c r="F15" s="32">
        <v>67</v>
      </c>
      <c r="G15" s="26">
        <f t="shared" si="1"/>
        <v>2.4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301</v>
      </c>
      <c r="E16" s="32">
        <v>137</v>
      </c>
      <c r="F16" s="32">
        <v>164</v>
      </c>
      <c r="G16" s="26">
        <f t="shared" si="1"/>
        <v>2.3199999999999998</v>
      </c>
      <c r="H16" s="21" t="s">
        <v>30</v>
      </c>
      <c r="I16" s="24"/>
      <c r="J16" s="3">
        <v>106</v>
      </c>
      <c r="K16" s="5">
        <f t="shared" si="2"/>
        <v>260</v>
      </c>
      <c r="L16" s="3">
        <v>140</v>
      </c>
      <c r="M16" s="3">
        <v>120</v>
      </c>
      <c r="N16" s="26">
        <f t="shared" si="3"/>
        <v>2.4500000000000002</v>
      </c>
      <c r="O16" s="1"/>
    </row>
    <row r="17" spans="1:15" ht="19.5" customHeight="1" x14ac:dyDescent="0.15">
      <c r="A17" s="20" t="s">
        <v>28</v>
      </c>
      <c r="B17" s="4"/>
      <c r="C17" s="32">
        <v>94</v>
      </c>
      <c r="D17" s="4">
        <f t="shared" si="0"/>
        <v>180</v>
      </c>
      <c r="E17" s="32">
        <v>86</v>
      </c>
      <c r="F17" s="32">
        <v>94</v>
      </c>
      <c r="G17" s="26">
        <f t="shared" si="1"/>
        <v>1.91</v>
      </c>
      <c r="H17" s="21" t="s">
        <v>32</v>
      </c>
      <c r="I17" s="24"/>
      <c r="J17" s="3">
        <v>101</v>
      </c>
      <c r="K17" s="5">
        <f t="shared" si="2"/>
        <v>220</v>
      </c>
      <c r="L17" s="3">
        <v>110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270</v>
      </c>
      <c r="E18" s="33">
        <v>141</v>
      </c>
      <c r="F18" s="32">
        <v>129</v>
      </c>
      <c r="G18" s="26">
        <f t="shared" si="1"/>
        <v>2.11</v>
      </c>
      <c r="H18" s="21" t="s">
        <v>33</v>
      </c>
      <c r="I18" s="24"/>
      <c r="J18" s="3">
        <v>412</v>
      </c>
      <c r="K18" s="5">
        <f t="shared" si="2"/>
        <v>941</v>
      </c>
      <c r="L18" s="3">
        <v>460</v>
      </c>
      <c r="M18" s="3">
        <v>481</v>
      </c>
      <c r="N18" s="26">
        <f t="shared" si="3"/>
        <v>2.2799999999999998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439</v>
      </c>
      <c r="E19" s="32">
        <v>210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330</v>
      </c>
      <c r="K19" s="5">
        <f t="shared" si="2"/>
        <v>734</v>
      </c>
      <c r="L19" s="3">
        <v>372</v>
      </c>
      <c r="M19" s="3">
        <v>362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381</v>
      </c>
      <c r="D20" s="4">
        <f t="shared" si="0"/>
        <v>896</v>
      </c>
      <c r="E20" s="32">
        <v>435</v>
      </c>
      <c r="F20" s="32">
        <v>461</v>
      </c>
      <c r="G20" s="26">
        <f t="shared" si="1"/>
        <v>2.35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465</v>
      </c>
      <c r="D21" s="4">
        <f t="shared" si="0"/>
        <v>1030</v>
      </c>
      <c r="E21" s="32">
        <v>521</v>
      </c>
      <c r="F21" s="32">
        <v>509</v>
      </c>
      <c r="G21" s="26">
        <f t="shared" si="1"/>
        <v>2.2200000000000002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371</v>
      </c>
      <c r="D22" s="4">
        <f t="shared" si="0"/>
        <v>793</v>
      </c>
      <c r="E22" s="32">
        <v>368</v>
      </c>
      <c r="F22" s="32">
        <v>425</v>
      </c>
      <c r="G22" s="26">
        <f t="shared" si="1"/>
        <v>2.14</v>
      </c>
      <c r="H22" s="14" t="s">
        <v>76</v>
      </c>
      <c r="I22" s="22">
        <f>SUM(I4:I19)</f>
        <v>1</v>
      </c>
      <c r="J22" s="22">
        <f>SUM(J23:J37)</f>
        <v>4347</v>
      </c>
      <c r="K22" s="22">
        <f>SUM(K23:K37)</f>
        <v>10678</v>
      </c>
      <c r="L22" s="22">
        <f>SUM(L23:L37)</f>
        <v>5308</v>
      </c>
      <c r="M22" s="22">
        <f>SUM(M23:M37)</f>
        <v>5370</v>
      </c>
      <c r="N22" s="27">
        <f>ROUND(K22/J22,2)</f>
        <v>2.46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429</v>
      </c>
      <c r="E23" s="32">
        <v>217</v>
      </c>
      <c r="F23" s="33">
        <v>212</v>
      </c>
      <c r="G23" s="26">
        <f t="shared" si="1"/>
        <v>2.36</v>
      </c>
      <c r="H23" s="21" t="s">
        <v>38</v>
      </c>
      <c r="I23" s="3">
        <v>2</v>
      </c>
      <c r="J23" s="33">
        <v>334</v>
      </c>
      <c r="K23" s="3">
        <f>SUM(L23:M23)</f>
        <v>812</v>
      </c>
      <c r="L23" s="3">
        <v>408</v>
      </c>
      <c r="M23" s="3">
        <v>404</v>
      </c>
      <c r="N23" s="30">
        <f>ROUND(K23/J23,2)</f>
        <v>2.4300000000000002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65</v>
      </c>
      <c r="E24" s="32">
        <v>34</v>
      </c>
      <c r="F24" s="33">
        <v>31</v>
      </c>
      <c r="G24" s="26">
        <f t="shared" si="1"/>
        <v>2.6</v>
      </c>
      <c r="H24" s="21" t="s">
        <v>40</v>
      </c>
      <c r="I24" s="3"/>
      <c r="J24" s="32">
        <v>706</v>
      </c>
      <c r="K24" s="3">
        <f t="shared" ref="K24:K37" si="4">SUM(L24:M24)</f>
        <v>1606</v>
      </c>
      <c r="L24" s="3">
        <v>807</v>
      </c>
      <c r="M24" s="3">
        <v>799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442</v>
      </c>
      <c r="E25" s="32">
        <v>212</v>
      </c>
      <c r="F25" s="33">
        <v>230</v>
      </c>
      <c r="G25" s="26">
        <f t="shared" si="1"/>
        <v>2.4300000000000002</v>
      </c>
      <c r="H25" s="21" t="s">
        <v>42</v>
      </c>
      <c r="I25" s="3"/>
      <c r="J25" s="32">
        <v>42</v>
      </c>
      <c r="K25" s="3">
        <f t="shared" si="4"/>
        <v>111</v>
      </c>
      <c r="L25" s="3">
        <v>57</v>
      </c>
      <c r="M25" s="3">
        <v>54</v>
      </c>
      <c r="N25" s="30">
        <f t="shared" si="5"/>
        <v>2.64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185</v>
      </c>
      <c r="E26" s="32">
        <v>86</v>
      </c>
      <c r="F26" s="32">
        <v>99</v>
      </c>
      <c r="G26" s="26">
        <f t="shared" si="1"/>
        <v>2.57</v>
      </c>
      <c r="H26" s="21" t="s">
        <v>44</v>
      </c>
      <c r="I26" s="3"/>
      <c r="J26" s="32">
        <v>59</v>
      </c>
      <c r="K26" s="3">
        <f t="shared" si="4"/>
        <v>160</v>
      </c>
      <c r="L26" s="3">
        <v>81</v>
      </c>
      <c r="M26" s="3">
        <v>79</v>
      </c>
      <c r="N26" s="30">
        <f t="shared" si="5"/>
        <v>2.71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2.4500000000000002</v>
      </c>
      <c r="H27" s="21" t="s">
        <v>46</v>
      </c>
      <c r="I27" s="3">
        <v>19</v>
      </c>
      <c r="J27" s="32">
        <v>755</v>
      </c>
      <c r="K27" s="3">
        <f t="shared" si="4"/>
        <v>1940</v>
      </c>
      <c r="L27" s="3">
        <v>949</v>
      </c>
      <c r="M27" s="3">
        <v>991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521</v>
      </c>
      <c r="K28" s="3">
        <f t="shared" si="4"/>
        <v>1375</v>
      </c>
      <c r="L28" s="3">
        <v>698</v>
      </c>
      <c r="M28" s="3">
        <v>677</v>
      </c>
      <c r="N28" s="30">
        <f t="shared" si="5"/>
        <v>2.64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301</v>
      </c>
      <c r="E29" s="32">
        <v>152</v>
      </c>
      <c r="F29" s="32">
        <v>149</v>
      </c>
      <c r="G29" s="26">
        <f t="shared" si="1"/>
        <v>2.37</v>
      </c>
      <c r="H29" s="21" t="s">
        <v>50</v>
      </c>
      <c r="I29" s="3"/>
      <c r="J29" s="32">
        <v>71</v>
      </c>
      <c r="K29" s="3">
        <f t="shared" si="4"/>
        <v>185</v>
      </c>
      <c r="L29" s="3">
        <v>97</v>
      </c>
      <c r="M29" s="3">
        <v>88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523</v>
      </c>
      <c r="D30" s="4">
        <f t="shared" si="0"/>
        <v>1202</v>
      </c>
      <c r="E30" s="32">
        <v>585</v>
      </c>
      <c r="F30" s="32">
        <v>617</v>
      </c>
      <c r="G30" s="26">
        <f t="shared" si="1"/>
        <v>2.2999999999999998</v>
      </c>
      <c r="H30" s="21" t="s">
        <v>52</v>
      </c>
      <c r="I30" s="3">
        <v>2</v>
      </c>
      <c r="J30" s="33">
        <v>518</v>
      </c>
      <c r="K30" s="3">
        <f t="shared" si="4"/>
        <v>1205</v>
      </c>
      <c r="L30" s="3">
        <v>578</v>
      </c>
      <c r="M30" s="3">
        <v>627</v>
      </c>
      <c r="N30" s="30">
        <f t="shared" si="5"/>
        <v>2.33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305</v>
      </c>
      <c r="D31" s="4">
        <f t="shared" si="0"/>
        <v>675</v>
      </c>
      <c r="E31" s="32">
        <v>309</v>
      </c>
      <c r="F31" s="32">
        <v>366</v>
      </c>
      <c r="G31" s="26">
        <f t="shared" si="1"/>
        <v>2.21</v>
      </c>
      <c r="H31" s="21" t="s">
        <v>54</v>
      </c>
      <c r="I31" s="3">
        <v>1</v>
      </c>
      <c r="J31" s="35">
        <v>554</v>
      </c>
      <c r="K31" s="3">
        <f t="shared" si="4"/>
        <v>1291</v>
      </c>
      <c r="L31" s="3">
        <v>662</v>
      </c>
      <c r="M31" s="3">
        <v>629</v>
      </c>
      <c r="N31" s="30">
        <f t="shared" si="5"/>
        <v>2.33</v>
      </c>
      <c r="O31" s="1"/>
    </row>
    <row r="32" spans="1:15" ht="19.5" customHeight="1" x14ac:dyDescent="0.15">
      <c r="A32" s="20" t="s">
        <v>51</v>
      </c>
      <c r="B32" s="4"/>
      <c r="C32" s="32">
        <v>275</v>
      </c>
      <c r="D32" s="4">
        <f t="shared" si="0"/>
        <v>662</v>
      </c>
      <c r="E32" s="32">
        <v>316</v>
      </c>
      <c r="F32" s="32">
        <v>346</v>
      </c>
      <c r="G32" s="26">
        <f t="shared" si="1"/>
        <v>2.41</v>
      </c>
      <c r="H32" s="21" t="s">
        <v>56</v>
      </c>
      <c r="I32" s="3"/>
      <c r="J32" s="32">
        <v>374</v>
      </c>
      <c r="K32" s="3">
        <f t="shared" si="4"/>
        <v>887</v>
      </c>
      <c r="L32" s="3">
        <v>431</v>
      </c>
      <c r="M32" s="3">
        <v>456</v>
      </c>
      <c r="N32" s="30">
        <f t="shared" si="5"/>
        <v>2.37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309</v>
      </c>
      <c r="E34" s="32">
        <v>152</v>
      </c>
      <c r="F34" s="32">
        <v>157</v>
      </c>
      <c r="G34" s="26">
        <f t="shared" si="1"/>
        <v>2.41</v>
      </c>
      <c r="H34" s="21" t="s">
        <v>58</v>
      </c>
      <c r="I34" s="3"/>
      <c r="J34" s="32">
        <v>223</v>
      </c>
      <c r="K34" s="3">
        <f t="shared" si="4"/>
        <v>592</v>
      </c>
      <c r="L34" s="3">
        <v>280</v>
      </c>
      <c r="M34" s="3">
        <v>312</v>
      </c>
      <c r="N34" s="30">
        <f t="shared" si="5"/>
        <v>2.65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56</v>
      </c>
      <c r="K35" s="3">
        <f t="shared" si="4"/>
        <v>156</v>
      </c>
      <c r="L35" s="3">
        <v>81</v>
      </c>
      <c r="M35" s="3">
        <v>75</v>
      </c>
      <c r="N35" s="30">
        <f t="shared" si="5"/>
        <v>2.79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805</v>
      </c>
      <c r="D37" s="23">
        <f>SUM(D38:D43)</f>
        <v>1913</v>
      </c>
      <c r="E37" s="23">
        <f>SUM(E38:E43)</f>
        <v>957</v>
      </c>
      <c r="F37" s="23">
        <f>SUM(F38:F43)</f>
        <v>956</v>
      </c>
      <c r="G37" s="27">
        <f>ROUND(D37/C37,2)</f>
        <v>2.38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126</v>
      </c>
      <c r="D38" s="4">
        <f t="shared" ref="D38:D43" si="6">E38+F38</f>
        <v>285</v>
      </c>
      <c r="E38" s="32">
        <v>152</v>
      </c>
      <c r="F38" s="32">
        <v>133</v>
      </c>
      <c r="G38" s="28">
        <f t="shared" ref="G38:G43" si="7">ROUND(D38/C38,2)</f>
        <v>2.2599999999999998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si="6"/>
        <v>230</v>
      </c>
      <c r="E39" s="32">
        <v>110</v>
      </c>
      <c r="F39" s="32">
        <v>120</v>
      </c>
      <c r="G39" s="28">
        <f t="shared" si="7"/>
        <v>2.64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198</v>
      </c>
      <c r="D40" s="4">
        <f t="shared" si="6"/>
        <v>463</v>
      </c>
      <c r="E40" s="32">
        <v>233</v>
      </c>
      <c r="F40" s="32">
        <v>230</v>
      </c>
      <c r="G40" s="28">
        <f t="shared" si="7"/>
        <v>2.34</v>
      </c>
      <c r="H40" s="36" t="s">
        <v>75</v>
      </c>
      <c r="I40" s="38"/>
      <c r="J40" s="39" t="s">
        <v>84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223</v>
      </c>
      <c r="D41" s="4">
        <f t="shared" si="6"/>
        <v>520</v>
      </c>
      <c r="E41" s="32">
        <v>253</v>
      </c>
      <c r="F41" s="32">
        <v>267</v>
      </c>
      <c r="G41" s="28">
        <f t="shared" si="7"/>
        <v>2.33</v>
      </c>
      <c r="H41" s="36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85</v>
      </c>
      <c r="D42" s="4">
        <f t="shared" si="6"/>
        <v>188</v>
      </c>
      <c r="E42" s="32">
        <v>96</v>
      </c>
      <c r="F42" s="32">
        <v>92</v>
      </c>
      <c r="G42" s="28">
        <f t="shared" si="7"/>
        <v>2.21</v>
      </c>
      <c r="H42" s="36" t="s">
        <v>78</v>
      </c>
      <c r="I42" s="38"/>
      <c r="J42" s="39" t="s">
        <v>85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6"/>
        <v>227</v>
      </c>
      <c r="E43" s="32">
        <v>113</v>
      </c>
      <c r="F43" s="32">
        <v>114</v>
      </c>
      <c r="G43" s="28">
        <f t="shared" si="7"/>
        <v>2.64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（令和8年5月31日現在）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1993-C070-487D-91C0-FA04802A99DA}">
  <dimension ref="A1:O46"/>
  <sheetViews>
    <sheetView tabSelected="1" view="pageLayout" zoomScale="85" zoomScaleNormal="100" zoomScaleSheetLayoutView="85" zoomScalePageLayoutView="85" workbookViewId="0">
      <selection activeCell="J42" sqref="J42:M4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6166</v>
      </c>
      <c r="D3" s="17">
        <f>SUM(E3+F3)</f>
        <v>14141</v>
      </c>
      <c r="E3" s="18">
        <f>SUM(E4:E34)</f>
        <v>6883</v>
      </c>
      <c r="F3" s="18">
        <f>SUM(F4:F34)</f>
        <v>7258</v>
      </c>
      <c r="G3" s="25">
        <f>ROUND(D3/C3,2)</f>
        <v>2.29</v>
      </c>
      <c r="H3" s="19" t="s">
        <v>73</v>
      </c>
      <c r="I3" s="15"/>
      <c r="J3" s="16">
        <f>SUM(J4:J19)</f>
        <v>2396</v>
      </c>
      <c r="K3" s="18">
        <f>SUM(K4:K19)</f>
        <v>5582</v>
      </c>
      <c r="L3" s="18">
        <f>SUM(L4:L19)</f>
        <v>2777</v>
      </c>
      <c r="M3" s="18">
        <f>SUM(M4:M19)</f>
        <v>2805</v>
      </c>
      <c r="N3" s="25">
        <f>ROUND(K3/J3,2)</f>
        <v>2.33</v>
      </c>
      <c r="O3" s="1"/>
    </row>
    <row r="4" spans="1:15" ht="19.5" customHeight="1" x14ac:dyDescent="0.15">
      <c r="A4" s="20" t="s">
        <v>5</v>
      </c>
      <c r="B4" s="4">
        <v>99</v>
      </c>
      <c r="C4" s="32">
        <v>128</v>
      </c>
      <c r="D4" s="4">
        <f>E4+F4</f>
        <v>315</v>
      </c>
      <c r="E4" s="32">
        <v>165</v>
      </c>
      <c r="F4" s="32">
        <v>150</v>
      </c>
      <c r="G4" s="26">
        <f>ROUND(D4/C4,2)</f>
        <v>2.46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140</v>
      </c>
      <c r="D5" s="4">
        <f t="shared" ref="D5:D34" si="0">E5+F5</f>
        <v>322</v>
      </c>
      <c r="E5" s="32">
        <v>165</v>
      </c>
      <c r="F5" s="32">
        <v>157</v>
      </c>
      <c r="G5" s="26">
        <f t="shared" ref="G5:G34" si="1">ROUND(D5/C5,2)</f>
        <v>2.2999999999999998</v>
      </c>
      <c r="H5" s="21" t="s">
        <v>8</v>
      </c>
      <c r="I5" s="24"/>
      <c r="J5" s="3">
        <v>61</v>
      </c>
      <c r="K5" s="5">
        <f t="shared" ref="K5:K19" si="2">SUM(L5:M5)</f>
        <v>143</v>
      </c>
      <c r="L5" s="3">
        <v>71</v>
      </c>
      <c r="M5" s="3">
        <v>72</v>
      </c>
      <c r="N5" s="26">
        <f t="shared" ref="N5:N19" si="3">ROUND(K5/J5,2)</f>
        <v>2.34</v>
      </c>
      <c r="O5" s="1"/>
    </row>
    <row r="6" spans="1:15" ht="19.5" customHeight="1" x14ac:dyDescent="0.15">
      <c r="A6" s="20" t="s">
        <v>9</v>
      </c>
      <c r="B6" s="4"/>
      <c r="C6" s="32">
        <v>198</v>
      </c>
      <c r="D6" s="4">
        <f t="shared" si="0"/>
        <v>458</v>
      </c>
      <c r="E6" s="32">
        <v>228</v>
      </c>
      <c r="F6" s="32">
        <v>230</v>
      </c>
      <c r="G6" s="26">
        <f t="shared" si="1"/>
        <v>2.31</v>
      </c>
      <c r="H6" s="21" t="s">
        <v>10</v>
      </c>
      <c r="I6" s="24"/>
      <c r="J6" s="3">
        <v>383</v>
      </c>
      <c r="K6" s="5">
        <f t="shared" si="2"/>
        <v>818</v>
      </c>
      <c r="L6" s="3">
        <v>399</v>
      </c>
      <c r="M6" s="3">
        <v>419</v>
      </c>
      <c r="N6" s="26">
        <f t="shared" si="3"/>
        <v>2.14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700</v>
      </c>
      <c r="E7" s="32">
        <v>347</v>
      </c>
      <c r="F7" s="32">
        <v>353</v>
      </c>
      <c r="G7" s="26">
        <f t="shared" si="1"/>
        <v>2.57</v>
      </c>
      <c r="H7" s="21" t="s">
        <v>12</v>
      </c>
      <c r="I7" s="24"/>
      <c r="J7" s="3">
        <v>39</v>
      </c>
      <c r="K7" s="5">
        <f t="shared" si="2"/>
        <v>109</v>
      </c>
      <c r="L7" s="3">
        <v>55</v>
      </c>
      <c r="M7" s="3">
        <v>54</v>
      </c>
      <c r="N7" s="26">
        <f t="shared" si="3"/>
        <v>2.79</v>
      </c>
      <c r="O7" s="1"/>
    </row>
    <row r="8" spans="1:15" ht="19.5" customHeight="1" x14ac:dyDescent="0.15">
      <c r="A8" s="20" t="s">
        <v>13</v>
      </c>
      <c r="B8" s="4"/>
      <c r="C8" s="32">
        <v>45</v>
      </c>
      <c r="D8" s="4">
        <f t="shared" si="0"/>
        <v>124</v>
      </c>
      <c r="E8" s="32">
        <v>62</v>
      </c>
      <c r="F8" s="32">
        <v>62</v>
      </c>
      <c r="G8" s="26">
        <f t="shared" si="1"/>
        <v>2.76</v>
      </c>
      <c r="H8" s="21" t="s">
        <v>14</v>
      </c>
      <c r="I8" s="24"/>
      <c r="J8" s="3">
        <v>162</v>
      </c>
      <c r="K8" s="5">
        <f t="shared" si="2"/>
        <v>339</v>
      </c>
      <c r="L8" s="3">
        <v>165</v>
      </c>
      <c r="M8" s="3">
        <v>174</v>
      </c>
      <c r="N8" s="26">
        <f t="shared" si="3"/>
        <v>2.09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384</v>
      </c>
      <c r="E9" s="32">
        <v>191</v>
      </c>
      <c r="F9" s="32">
        <v>193</v>
      </c>
      <c r="G9" s="26">
        <f t="shared" si="1"/>
        <v>2.56</v>
      </c>
      <c r="H9" s="21" t="s">
        <v>16</v>
      </c>
      <c r="I9" s="24" t="s">
        <v>0</v>
      </c>
      <c r="J9" s="3">
        <v>88</v>
      </c>
      <c r="K9" s="5">
        <f t="shared" si="2"/>
        <v>236</v>
      </c>
      <c r="L9" s="3">
        <v>113</v>
      </c>
      <c r="M9" s="3">
        <v>123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539</v>
      </c>
      <c r="D10" s="4">
        <f t="shared" si="0"/>
        <v>1117</v>
      </c>
      <c r="E10" s="32">
        <v>507</v>
      </c>
      <c r="F10" s="32">
        <v>610</v>
      </c>
      <c r="G10" s="26">
        <f t="shared" si="1"/>
        <v>2.0699999999999998</v>
      </c>
      <c r="H10" s="21" t="s">
        <v>18</v>
      </c>
      <c r="I10" s="24"/>
      <c r="J10" s="3">
        <v>252</v>
      </c>
      <c r="K10" s="5">
        <f t="shared" si="2"/>
        <v>570</v>
      </c>
      <c r="L10" s="3">
        <v>290</v>
      </c>
      <c r="M10" s="3">
        <v>280</v>
      </c>
      <c r="N10" s="26">
        <f t="shared" si="3"/>
        <v>2.2599999999999998</v>
      </c>
      <c r="O10" s="1"/>
    </row>
    <row r="11" spans="1:15" ht="19.5" customHeight="1" x14ac:dyDescent="0.15">
      <c r="A11" s="20" t="s">
        <v>19</v>
      </c>
      <c r="B11" s="4"/>
      <c r="C11" s="33">
        <v>380</v>
      </c>
      <c r="D11" s="4">
        <f t="shared" si="0"/>
        <v>923</v>
      </c>
      <c r="E11" s="32">
        <v>467</v>
      </c>
      <c r="F11" s="32">
        <v>456</v>
      </c>
      <c r="G11" s="26">
        <f t="shared" si="1"/>
        <v>2.4300000000000002</v>
      </c>
      <c r="H11" s="21" t="s">
        <v>20</v>
      </c>
      <c r="I11" s="24"/>
      <c r="J11" s="3">
        <v>102</v>
      </c>
      <c r="K11" s="5">
        <f t="shared" si="2"/>
        <v>297</v>
      </c>
      <c r="L11" s="3">
        <v>147</v>
      </c>
      <c r="M11" s="3">
        <v>150</v>
      </c>
      <c r="N11" s="26">
        <f t="shared" si="3"/>
        <v>2.91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444</v>
      </c>
      <c r="E12" s="32">
        <v>215</v>
      </c>
      <c r="F12" s="33">
        <v>229</v>
      </c>
      <c r="G12" s="26">
        <f t="shared" si="1"/>
        <v>2.39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52</v>
      </c>
      <c r="D13" s="4">
        <f t="shared" si="0"/>
        <v>121</v>
      </c>
      <c r="E13" s="32">
        <v>54</v>
      </c>
      <c r="F13" s="32">
        <v>67</v>
      </c>
      <c r="G13" s="26">
        <f t="shared" si="1"/>
        <v>2.33</v>
      </c>
      <c r="H13" s="21" t="s">
        <v>22</v>
      </c>
      <c r="I13" s="24"/>
      <c r="J13" s="3">
        <v>87</v>
      </c>
      <c r="K13" s="5">
        <f t="shared" si="2"/>
        <v>235</v>
      </c>
      <c r="L13" s="3">
        <v>114</v>
      </c>
      <c r="M13" s="3">
        <v>121</v>
      </c>
      <c r="N13" s="26">
        <f t="shared" si="3"/>
        <v>2.7</v>
      </c>
      <c r="O13" s="1"/>
    </row>
    <row r="14" spans="1:15" ht="19.5" customHeight="1" x14ac:dyDescent="0.15">
      <c r="A14" s="20" t="s">
        <v>25</v>
      </c>
      <c r="B14" s="4"/>
      <c r="C14" s="32">
        <v>169</v>
      </c>
      <c r="D14" s="4">
        <f t="shared" si="0"/>
        <v>371</v>
      </c>
      <c r="E14" s="32">
        <v>178</v>
      </c>
      <c r="F14" s="33">
        <v>193</v>
      </c>
      <c r="G14" s="26">
        <f t="shared" si="1"/>
        <v>2.2000000000000002</v>
      </c>
      <c r="H14" s="21" t="s">
        <v>24</v>
      </c>
      <c r="I14" s="24"/>
      <c r="J14" s="3">
        <v>140</v>
      </c>
      <c r="K14" s="5">
        <f t="shared" si="2"/>
        <v>348</v>
      </c>
      <c r="L14" s="3">
        <v>180</v>
      </c>
      <c r="M14" s="3">
        <v>168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55</v>
      </c>
      <c r="D15" s="4">
        <f t="shared" si="0"/>
        <v>132</v>
      </c>
      <c r="E15" s="32">
        <v>65</v>
      </c>
      <c r="F15" s="32">
        <v>67</v>
      </c>
      <c r="G15" s="26">
        <f t="shared" si="1"/>
        <v>2.4</v>
      </c>
      <c r="H15" s="21" t="s">
        <v>69</v>
      </c>
      <c r="I15" s="24"/>
      <c r="J15" s="3">
        <v>23</v>
      </c>
      <c r="K15" s="5">
        <f t="shared" si="2"/>
        <v>64</v>
      </c>
      <c r="L15" s="3">
        <v>34</v>
      </c>
      <c r="M15" s="3">
        <v>30</v>
      </c>
      <c r="N15" s="26">
        <f t="shared" si="3"/>
        <v>2.78</v>
      </c>
      <c r="O15" s="1"/>
    </row>
    <row r="16" spans="1:15" ht="19.5" customHeight="1" x14ac:dyDescent="0.15">
      <c r="A16" s="20" t="s">
        <v>27</v>
      </c>
      <c r="B16" s="4"/>
      <c r="C16" s="32">
        <v>129</v>
      </c>
      <c r="D16" s="4">
        <f t="shared" si="0"/>
        <v>299</v>
      </c>
      <c r="E16" s="32">
        <v>137</v>
      </c>
      <c r="F16" s="32">
        <v>162</v>
      </c>
      <c r="G16" s="26">
        <f t="shared" si="1"/>
        <v>2.3199999999999998</v>
      </c>
      <c r="H16" s="21" t="s">
        <v>30</v>
      </c>
      <c r="I16" s="24"/>
      <c r="J16" s="3">
        <v>106</v>
      </c>
      <c r="K16" s="5">
        <f t="shared" si="2"/>
        <v>259</v>
      </c>
      <c r="L16" s="3">
        <v>140</v>
      </c>
      <c r="M16" s="3">
        <v>119</v>
      </c>
      <c r="N16" s="26">
        <f t="shared" si="3"/>
        <v>2.44</v>
      </c>
      <c r="O16" s="1"/>
    </row>
    <row r="17" spans="1:15" ht="19.5" customHeight="1" x14ac:dyDescent="0.15">
      <c r="A17" s="20" t="s">
        <v>28</v>
      </c>
      <c r="B17" s="4"/>
      <c r="C17" s="32">
        <v>93</v>
      </c>
      <c r="D17" s="4">
        <f t="shared" si="0"/>
        <v>178</v>
      </c>
      <c r="E17" s="32">
        <v>86</v>
      </c>
      <c r="F17" s="32">
        <v>92</v>
      </c>
      <c r="G17" s="26">
        <f t="shared" si="1"/>
        <v>1.91</v>
      </c>
      <c r="H17" s="21" t="s">
        <v>32</v>
      </c>
      <c r="I17" s="24"/>
      <c r="J17" s="3">
        <v>101</v>
      </c>
      <c r="K17" s="5">
        <f t="shared" si="2"/>
        <v>220</v>
      </c>
      <c r="L17" s="3">
        <v>110</v>
      </c>
      <c r="M17" s="3">
        <v>110</v>
      </c>
      <c r="N17" s="26">
        <f t="shared" si="3"/>
        <v>2.1800000000000002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268</v>
      </c>
      <c r="E18" s="33">
        <v>141</v>
      </c>
      <c r="F18" s="32">
        <v>127</v>
      </c>
      <c r="G18" s="26">
        <f t="shared" si="1"/>
        <v>2.09</v>
      </c>
      <c r="H18" s="21" t="s">
        <v>33</v>
      </c>
      <c r="I18" s="24"/>
      <c r="J18" s="3">
        <v>412</v>
      </c>
      <c r="K18" s="5">
        <f t="shared" si="2"/>
        <v>940</v>
      </c>
      <c r="L18" s="3">
        <v>458</v>
      </c>
      <c r="M18" s="3">
        <v>482</v>
      </c>
      <c r="N18" s="26">
        <f t="shared" si="3"/>
        <v>2.2799999999999998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438</v>
      </c>
      <c r="E19" s="32">
        <v>210</v>
      </c>
      <c r="F19" s="32">
        <v>228</v>
      </c>
      <c r="G19" s="26">
        <f t="shared" si="1"/>
        <v>2.0299999999999998</v>
      </c>
      <c r="H19" s="21" t="s">
        <v>35</v>
      </c>
      <c r="I19" s="24">
        <v>1</v>
      </c>
      <c r="J19" s="3">
        <v>332</v>
      </c>
      <c r="K19" s="5">
        <f t="shared" si="2"/>
        <v>736</v>
      </c>
      <c r="L19" s="3">
        <v>373</v>
      </c>
      <c r="M19" s="3">
        <v>363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900</v>
      </c>
      <c r="E20" s="32">
        <v>437</v>
      </c>
      <c r="F20" s="32">
        <v>463</v>
      </c>
      <c r="G20" s="26">
        <f t="shared" si="1"/>
        <v>2.35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464</v>
      </c>
      <c r="D21" s="4">
        <f t="shared" si="0"/>
        <v>1026</v>
      </c>
      <c r="E21" s="32">
        <v>521</v>
      </c>
      <c r="F21" s="32">
        <v>505</v>
      </c>
      <c r="G21" s="26">
        <f t="shared" si="1"/>
        <v>2.21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368</v>
      </c>
      <c r="D22" s="4">
        <f t="shared" si="0"/>
        <v>791</v>
      </c>
      <c r="E22" s="32">
        <v>368</v>
      </c>
      <c r="F22" s="32">
        <v>423</v>
      </c>
      <c r="G22" s="26">
        <f t="shared" si="1"/>
        <v>2.15</v>
      </c>
      <c r="H22" s="14" t="s">
        <v>76</v>
      </c>
      <c r="I22" s="22">
        <f>SUM(I4:I19)</f>
        <v>1</v>
      </c>
      <c r="J22" s="22">
        <f>SUM(J23:J37)</f>
        <v>4353</v>
      </c>
      <c r="K22" s="22">
        <f>SUM(K23:K37)</f>
        <v>10681</v>
      </c>
      <c r="L22" s="22">
        <f>SUM(L23:L37)</f>
        <v>5310</v>
      </c>
      <c r="M22" s="22">
        <f>SUM(M23:M37)</f>
        <v>5371</v>
      </c>
      <c r="N22" s="27">
        <f>ROUND(K22/J22,2)</f>
        <v>2.4500000000000002</v>
      </c>
      <c r="O22" s="1"/>
    </row>
    <row r="23" spans="1:15" ht="19.5" customHeight="1" x14ac:dyDescent="0.15">
      <c r="A23" s="20" t="s">
        <v>34</v>
      </c>
      <c r="B23" s="4"/>
      <c r="C23" s="33">
        <v>183</v>
      </c>
      <c r="D23" s="4">
        <f t="shared" si="0"/>
        <v>430</v>
      </c>
      <c r="E23" s="32">
        <v>219</v>
      </c>
      <c r="F23" s="33">
        <v>211</v>
      </c>
      <c r="G23" s="26">
        <f t="shared" si="1"/>
        <v>2.35</v>
      </c>
      <c r="H23" s="21" t="s">
        <v>38</v>
      </c>
      <c r="I23" s="3">
        <v>2</v>
      </c>
      <c r="J23" s="33">
        <v>334</v>
      </c>
      <c r="K23" s="3">
        <f>SUM(L23:M23)</f>
        <v>810</v>
      </c>
      <c r="L23" s="3">
        <v>406</v>
      </c>
      <c r="M23" s="3">
        <v>404</v>
      </c>
      <c r="N23" s="30">
        <f>ROUND(K23/J23,2)</f>
        <v>2.4300000000000002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65</v>
      </c>
      <c r="E24" s="32">
        <v>34</v>
      </c>
      <c r="F24" s="33">
        <v>31</v>
      </c>
      <c r="G24" s="26">
        <f t="shared" si="1"/>
        <v>2.6</v>
      </c>
      <c r="H24" s="21" t="s">
        <v>40</v>
      </c>
      <c r="I24" s="3"/>
      <c r="J24" s="32">
        <v>706</v>
      </c>
      <c r="K24" s="3">
        <f t="shared" ref="K24:K37" si="4">SUM(L24:M24)</f>
        <v>1606</v>
      </c>
      <c r="L24" s="3">
        <v>806</v>
      </c>
      <c r="M24" s="3">
        <v>800</v>
      </c>
      <c r="N24" s="30">
        <f t="shared" ref="N24:N37" si="5">ROUND(K24/J24,2)</f>
        <v>2.27</v>
      </c>
      <c r="O24" s="1"/>
    </row>
    <row r="25" spans="1:15" ht="18.75" customHeight="1" x14ac:dyDescent="0.15">
      <c r="A25" s="20" t="s">
        <v>37</v>
      </c>
      <c r="B25" s="4"/>
      <c r="C25" s="32">
        <v>185</v>
      </c>
      <c r="D25" s="4">
        <f t="shared" si="0"/>
        <v>444</v>
      </c>
      <c r="E25" s="32">
        <v>214</v>
      </c>
      <c r="F25" s="33">
        <v>230</v>
      </c>
      <c r="G25" s="26">
        <f t="shared" si="1"/>
        <v>2.4</v>
      </c>
      <c r="H25" s="21" t="s">
        <v>42</v>
      </c>
      <c r="I25" s="3"/>
      <c r="J25" s="32">
        <v>42</v>
      </c>
      <c r="K25" s="3">
        <f t="shared" si="4"/>
        <v>111</v>
      </c>
      <c r="L25" s="3">
        <v>57</v>
      </c>
      <c r="M25" s="3">
        <v>54</v>
      </c>
      <c r="N25" s="30">
        <f t="shared" si="5"/>
        <v>2.64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186</v>
      </c>
      <c r="E26" s="32">
        <v>87</v>
      </c>
      <c r="F26" s="32">
        <v>99</v>
      </c>
      <c r="G26" s="26">
        <f t="shared" si="1"/>
        <v>2.58</v>
      </c>
      <c r="H26" s="21" t="s">
        <v>44</v>
      </c>
      <c r="I26" s="3"/>
      <c r="J26" s="32">
        <v>59</v>
      </c>
      <c r="K26" s="3">
        <f t="shared" si="4"/>
        <v>160</v>
      </c>
      <c r="L26" s="3">
        <v>81</v>
      </c>
      <c r="M26" s="3">
        <v>79</v>
      </c>
      <c r="N26" s="30">
        <f t="shared" si="5"/>
        <v>2.71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2.4500000000000002</v>
      </c>
      <c r="H27" s="21" t="s">
        <v>46</v>
      </c>
      <c r="I27" s="3">
        <v>19</v>
      </c>
      <c r="J27" s="32">
        <v>756</v>
      </c>
      <c r="K27" s="3">
        <f t="shared" si="4"/>
        <v>1947</v>
      </c>
      <c r="L27" s="3">
        <v>951</v>
      </c>
      <c r="M27" s="3">
        <v>996</v>
      </c>
      <c r="N27" s="30">
        <f t="shared" si="5"/>
        <v>2.58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158</v>
      </c>
      <c r="E28" s="32">
        <v>76</v>
      </c>
      <c r="F28" s="32">
        <v>82</v>
      </c>
      <c r="G28" s="26">
        <f t="shared" si="1"/>
        <v>2.14</v>
      </c>
      <c r="H28" s="21" t="s">
        <v>48</v>
      </c>
      <c r="I28" s="3">
        <v>1</v>
      </c>
      <c r="J28" s="32">
        <v>524</v>
      </c>
      <c r="K28" s="3">
        <f t="shared" si="4"/>
        <v>1377</v>
      </c>
      <c r="L28" s="3">
        <v>698</v>
      </c>
      <c r="M28" s="3">
        <v>679</v>
      </c>
      <c r="N28" s="30">
        <f t="shared" si="5"/>
        <v>2.63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300</v>
      </c>
      <c r="E29" s="32">
        <v>151</v>
      </c>
      <c r="F29" s="32">
        <v>149</v>
      </c>
      <c r="G29" s="26">
        <f t="shared" si="1"/>
        <v>2.36</v>
      </c>
      <c r="H29" s="21" t="s">
        <v>50</v>
      </c>
      <c r="I29" s="3"/>
      <c r="J29" s="32">
        <v>71</v>
      </c>
      <c r="K29" s="3">
        <f t="shared" si="4"/>
        <v>185</v>
      </c>
      <c r="L29" s="3">
        <v>97</v>
      </c>
      <c r="M29" s="3">
        <v>88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527</v>
      </c>
      <c r="D30" s="4">
        <f t="shared" si="0"/>
        <v>1205</v>
      </c>
      <c r="E30" s="32">
        <v>585</v>
      </c>
      <c r="F30" s="32">
        <v>620</v>
      </c>
      <c r="G30" s="26">
        <f t="shared" si="1"/>
        <v>2.29</v>
      </c>
      <c r="H30" s="21" t="s">
        <v>52</v>
      </c>
      <c r="I30" s="3">
        <v>2</v>
      </c>
      <c r="J30" s="33">
        <v>520</v>
      </c>
      <c r="K30" s="3">
        <f t="shared" si="4"/>
        <v>1202</v>
      </c>
      <c r="L30" s="3">
        <v>578</v>
      </c>
      <c r="M30" s="3">
        <v>624</v>
      </c>
      <c r="N30" s="30">
        <f t="shared" si="5"/>
        <v>2.31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308</v>
      </c>
      <c r="D31" s="4">
        <f t="shared" si="0"/>
        <v>679</v>
      </c>
      <c r="E31" s="32">
        <v>310</v>
      </c>
      <c r="F31" s="32">
        <v>369</v>
      </c>
      <c r="G31" s="26">
        <f t="shared" si="1"/>
        <v>2.2000000000000002</v>
      </c>
      <c r="H31" s="21" t="s">
        <v>54</v>
      </c>
      <c r="I31" s="3">
        <v>1</v>
      </c>
      <c r="J31" s="35">
        <v>557</v>
      </c>
      <c r="K31" s="3">
        <f t="shared" si="4"/>
        <v>1293</v>
      </c>
      <c r="L31" s="3">
        <v>664</v>
      </c>
      <c r="M31" s="3">
        <v>629</v>
      </c>
      <c r="N31" s="30">
        <f t="shared" si="5"/>
        <v>2.3199999999999998</v>
      </c>
      <c r="O31" s="1"/>
    </row>
    <row r="32" spans="1:15" ht="19.5" customHeight="1" x14ac:dyDescent="0.15">
      <c r="A32" s="20" t="s">
        <v>51</v>
      </c>
      <c r="B32" s="4"/>
      <c r="C32" s="32">
        <v>275</v>
      </c>
      <c r="D32" s="4">
        <f t="shared" si="0"/>
        <v>657</v>
      </c>
      <c r="E32" s="32">
        <v>317</v>
      </c>
      <c r="F32" s="32">
        <v>340</v>
      </c>
      <c r="G32" s="26">
        <f t="shared" si="1"/>
        <v>2.39</v>
      </c>
      <c r="H32" s="21" t="s">
        <v>56</v>
      </c>
      <c r="I32" s="3"/>
      <c r="J32" s="32">
        <v>371</v>
      </c>
      <c r="K32" s="3">
        <f t="shared" si="4"/>
        <v>885</v>
      </c>
      <c r="L32" s="3">
        <v>431</v>
      </c>
      <c r="M32" s="3">
        <v>454</v>
      </c>
      <c r="N32" s="30">
        <f t="shared" si="5"/>
        <v>2.39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311</v>
      </c>
      <c r="E34" s="32">
        <v>154</v>
      </c>
      <c r="F34" s="32">
        <v>157</v>
      </c>
      <c r="G34" s="26">
        <f t="shared" si="1"/>
        <v>2.4300000000000002</v>
      </c>
      <c r="H34" s="21" t="s">
        <v>58</v>
      </c>
      <c r="I34" s="3"/>
      <c r="J34" s="32">
        <v>223</v>
      </c>
      <c r="K34" s="3">
        <f t="shared" si="4"/>
        <v>592</v>
      </c>
      <c r="L34" s="3">
        <v>281</v>
      </c>
      <c r="M34" s="3">
        <v>311</v>
      </c>
      <c r="N34" s="30">
        <f t="shared" si="5"/>
        <v>2.65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56</v>
      </c>
      <c r="K35" s="3">
        <f t="shared" si="4"/>
        <v>155</v>
      </c>
      <c r="L35" s="3">
        <v>81</v>
      </c>
      <c r="M35" s="3">
        <v>74</v>
      </c>
      <c r="N35" s="30">
        <f t="shared" si="5"/>
        <v>2.77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808</v>
      </c>
      <c r="D37" s="23">
        <f>SUM(D38:D43)</f>
        <v>1911</v>
      </c>
      <c r="E37" s="23">
        <f>SUM(E38:E43)</f>
        <v>954</v>
      </c>
      <c r="F37" s="23">
        <f>SUM(F38:F43)</f>
        <v>957</v>
      </c>
      <c r="G37" s="27">
        <f>ROUND(D37/C37,2)</f>
        <v>2.37</v>
      </c>
      <c r="H37" s="21" t="s">
        <v>61</v>
      </c>
      <c r="I37" s="3"/>
      <c r="J37" s="32">
        <v>46</v>
      </c>
      <c r="K37" s="3">
        <f t="shared" si="4"/>
        <v>129</v>
      </c>
      <c r="L37" s="3">
        <v>64</v>
      </c>
      <c r="M37" s="3">
        <v>65</v>
      </c>
      <c r="N37" s="30">
        <f t="shared" si="5"/>
        <v>2.8</v>
      </c>
      <c r="O37" s="1"/>
    </row>
    <row r="38" spans="1:15" ht="19.5" customHeight="1" x14ac:dyDescent="0.15">
      <c r="A38" s="20" t="s">
        <v>1</v>
      </c>
      <c r="B38" s="4"/>
      <c r="C38" s="32">
        <v>126</v>
      </c>
      <c r="D38" s="4">
        <f t="shared" ref="D38:D43" si="6">E38+F38</f>
        <v>281</v>
      </c>
      <c r="E38" s="32">
        <v>149</v>
      </c>
      <c r="F38" s="32">
        <v>132</v>
      </c>
      <c r="G38" s="28">
        <f t="shared" ref="G38:G43" si="7">ROUND(D38/C38,2)</f>
        <v>2.23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89</v>
      </c>
      <c r="D39" s="4">
        <f t="shared" si="6"/>
        <v>234</v>
      </c>
      <c r="E39" s="32">
        <v>112</v>
      </c>
      <c r="F39" s="32">
        <v>122</v>
      </c>
      <c r="G39" s="28">
        <f t="shared" si="7"/>
        <v>2.63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199</v>
      </c>
      <c r="D40" s="4">
        <f t="shared" si="6"/>
        <v>462</v>
      </c>
      <c r="E40" s="32">
        <v>232</v>
      </c>
      <c r="F40" s="32">
        <v>230</v>
      </c>
      <c r="G40" s="28">
        <f t="shared" si="7"/>
        <v>2.3199999999999998</v>
      </c>
      <c r="H40" s="37" t="s">
        <v>75</v>
      </c>
      <c r="I40" s="38"/>
      <c r="J40" s="39" t="s">
        <v>86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224</v>
      </c>
      <c r="D41" s="4">
        <f t="shared" si="6"/>
        <v>521</v>
      </c>
      <c r="E41" s="32">
        <v>253</v>
      </c>
      <c r="F41" s="32">
        <v>268</v>
      </c>
      <c r="G41" s="28">
        <f t="shared" si="7"/>
        <v>2.33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84</v>
      </c>
      <c r="D42" s="4">
        <f t="shared" si="6"/>
        <v>186</v>
      </c>
      <c r="E42" s="32">
        <v>95</v>
      </c>
      <c r="F42" s="32">
        <v>91</v>
      </c>
      <c r="G42" s="28">
        <f t="shared" si="7"/>
        <v>2.21</v>
      </c>
      <c r="H42" s="37" t="s">
        <v>78</v>
      </c>
      <c r="I42" s="38"/>
      <c r="J42" s="39" t="s">
        <v>87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6"/>
        <v>227</v>
      </c>
      <c r="E43" s="32">
        <v>113</v>
      </c>
      <c r="F43" s="32">
        <v>114</v>
      </c>
      <c r="G43" s="28">
        <f t="shared" si="7"/>
        <v>2.64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（令和8年6月30日現在）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R８.4</vt:lpstr>
      <vt:lpstr>R８.5</vt:lpstr>
      <vt:lpstr>R８.6</vt:lpstr>
      <vt:lpstr>R８.4!Print_Area</vt:lpstr>
      <vt:lpstr>R８.5!Print_Area</vt:lpstr>
      <vt:lpstr>R８.6!Print_Area</vt:lpstr>
    </vt:vector>
  </TitlesOfParts>
  <Company>亘理町役場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町民課</dc:creator>
  <cp:lastModifiedBy>kikaku006</cp:lastModifiedBy>
  <cp:lastPrinted>2024-02-27T07:22:34Z</cp:lastPrinted>
  <dcterms:created xsi:type="dcterms:W3CDTF">1998-10-22T06:19:22Z</dcterms:created>
  <dcterms:modified xsi:type="dcterms:W3CDTF">2026-07-06T05:00:06Z</dcterms:modified>
</cp:coreProperties>
</file>